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БЮДЖЕТА'!$A$9:$Z$464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<sst xmlns="http://schemas.openxmlformats.org/spreadsheetml/2006/main" count="1849" uniqueCount="396">
  <si>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</si>
  <si>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</si>
  <si>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</si>
  <si>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</si>
  <si>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</si>
  <si>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</si>
  <si>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</si>
  <si>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</si>
  <si>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</si>
  <si>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</si>
  <si>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</si>
  <si>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</si>
  <si>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</si>
  <si>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</si>
  <si>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</si>
  <si>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</si>
  <si>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</si>
  <si>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</si>
  <si>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</si>
  <si>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</si>
  <si>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</si>
  <si>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</si>
  <si>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</si>
  <si>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</si>
  <si>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</si>
  <si>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</si>
  <si>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</si>
  <si>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</si>
  <si>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</si>
  <si>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</si>
  <si>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</si>
  <si>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</si>
  <si>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</si>
  <si>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</si>
  <si>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</si>
  <si>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</si>
  <si>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</si>
  <si>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</si>
  <si>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</si>
  <si>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</si>
  <si>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</si>
  <si>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</si>
  <si>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</si>
  <si>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</si>
  <si>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</si>
  <si>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</si>
  <si>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</si>
  <si>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</si>
  <si>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</si>
  <si>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</si>
  <si>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</si>
  <si>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</si>
  <si>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</si>
  <si>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</si>
  <si>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</si>
  <si>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</si>
  <si>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</si>
  <si>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</si>
  <si>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</si>
  <si>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</si>
  <si>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</si>
  <si>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</si>
  <si>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</si>
  <si>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</si>
  <si>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</si>
  <si>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</si>
  <si>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</si>
  <si>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</si>
  <si>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</si>
  <si>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</si>
  <si>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</si>
  <si>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</si>
  <si>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</si>
  <si>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</si>
  <si>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</si>
  <si>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</si>
  <si>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</si>
  <si>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</si>
  <si>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</si>
  <si>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</si>
  <si>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</si>
  <si>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</si>
  <si>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</si>
  <si>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</si>
  <si>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</si>
  <si>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</si>
  <si>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</si>
  <si>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</si>
  <si>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</si>
  <si>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</si>
  <si>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</si>
  <si>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</si>
  <si>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</si>
  <si>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</si>
  <si>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</si>
  <si>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</si>
  <si>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</si>
  <si>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</si>
  <si>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</si>
  <si>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</si>
  <si>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</si>
  <si>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</si>
  <si>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</si>
  <si>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</si>
  <si>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</si>
  <si>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</si>
  <si>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</si>
  <si>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</si>
  <si>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</si>
  <si>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</si>
  <si>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</si>
  <si>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</si>
  <si>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</si>
  <si>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</si>
  <si>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</si>
  <si>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</si>
  <si>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</si>
  <si>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</si>
  <si>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</si>
  <si>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</si>
  <si>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</si>
  <si>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</si>
  <si>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</si>
  <si>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</si>
  <si>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</si>
  <si>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</si>
  <si>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</si>
  <si>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</si>
  <si>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</si>
  <si>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</si>
  <si>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</si>
  <si>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</si>
  <si>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</si>
  <si>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</si>
  <si>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</si>
  <si>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</si>
  <si>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</si>
  <si>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</si>
  <si>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</si>
  <si>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</si>
  <si>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</si>
  <si>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</si>
  <si>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</si>
  <si>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</si>
  <si>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</si>
  <si>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</si>
  <si>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</si>
  <si>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</si>
  <si>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</si>
  <si>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</si>
  <si>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</si>
  <si>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</si>
  <si>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</si>
  <si>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</si>
  <si>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</si>
  <si>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</si>
  <si>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</si>
  <si>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</si>
  <si>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</si>
  <si>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</si>
  <si>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</si>
  <si>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</si>
  <si>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</si>
  <si>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</si>
  <si>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</si>
  <si>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</si>
  <si>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</si>
  <si>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</si>
  <si>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</si>
  <si>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</si>
  <si>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</si>
  <si>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</si>
  <si>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</si>
  <si>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</si>
  <si>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</si>
  <si>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</si>
  <si>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</si>
  <si>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</si>
  <si>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</si>
  <si>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</si>
  <si>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</si>
  <si>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</si>
  <si>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</si>
  <si>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</si>
  <si>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</si>
  <si>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</si>
  <si>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</si>
  <si>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</si>
  <si>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</si>
  <si>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</si>
  <si>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</si>
  <si>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</si>
  <si>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</si>
  <si>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</si>
  <si>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</si>
  <si>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</si>
  <si>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</si>
  <si>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</si>
  <si>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</si>
  <si>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</si>
  <si>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</si>
  <si>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</si>
  <si>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</si>
  <si>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</si>
  <si>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</si>
  <si>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</si>
  <si>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</si>
  <si>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</si>
  <si>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</si>
  <si>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</si>
  <si>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</si>
  <si>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</si>
  <si>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</si>
  <si>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</si>
  <si>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</si>
  <si>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</si>
  <si>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</si>
  <si>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</si>
  <si>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</si>
  <si>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</si>
  <si>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</si>
  <si>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</si>
  <si>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</si>
  <si>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</si>
  <si>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</si>
  <si>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</si>
  <si>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</si>
  <si>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</si>
  <si>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</si>
  <si>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</si>
  <si>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</si>
  <si>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</si>
  <si>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</si>
  <si>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</si>
  <si>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</si>
  <si>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</si>
  <si>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</si>
  <si>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</si>
  <si>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</si>
  <si>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</si>
  <si>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</si>
  <si>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</si>
  <si>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</si>
  <si>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</si>
  <si>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</si>
  <si>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</si>
  <si>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</si>
  <si>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</si>
  <si>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</si>
  <si>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</si>
  <si>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</si>
  <si>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</si>
  <si>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</si>
  <si>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</si>
  <si>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</si>
  <si>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</si>
  <si>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</si>
  <si>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</si>
  <si>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</si>
  <si>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</si>
  <si>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</si>
  <si>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</si>
  <si>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</si>
  <si>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</si>
  <si>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</si>
  <si>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</si>
  <si>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Приложение 13 к решению Думы</t>
  </si>
  <si>
    <t>2018 год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</si>
  <si>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</si>
  <si>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</si>
  <si>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</si>
  <si>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</si>
  <si>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государственных (муниципальных) органов</t>
  </si>
  <si>
    <t>Фонд оплаты труда казенных учреждений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</si>
  <si>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</si>
  <si>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</si>
  <si>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</si>
  <si>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</si>
  <si>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</si>
  <si>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</si>
  <si>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</si>
  <si>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</si>
  <si>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</si>
  <si>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</si>
  <si>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</si>
  <si>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</si>
  <si>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</si>
  <si>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</si>
  <si>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</si>
  <si>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</si>
  <si>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</si>
  <si>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</si>
  <si>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</si>
  <si>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</si>
  <si>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</si>
  <si>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</si>
  <si>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</si>
  <si>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</si>
  <si>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</si>
  <si>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</si>
  <si>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</si>
  <si>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</si>
  <si>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</si>
  <si>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</si>
  <si>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</si>
  <si>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</si>
  <si>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</si>
  <si>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</si>
  <si>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</si>
  <si>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</si>
  <si>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</si>
  <si>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</si>
  <si>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</si>
  <si>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</si>
  <si>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</si>
  <si>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</si>
  <si>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</si>
  <si>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</si>
  <si>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</si>
  <si>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</si>
  <si>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</si>
  <si>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</si>
  <si>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</si>
  <si>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</si>
  <si>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</si>
  <si>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</si>
  <si>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</si>
  <si>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</si>
  <si>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</si>
  <si>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</si>
  <si>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</si>
  <si>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</si>
  <si>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</si>
  <si>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</si>
  <si>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</si>
  <si>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</si>
  <si>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</si>
  <si>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</si>
  <si>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</si>
  <si>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</si>
  <si>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</si>
  <si>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</si>
  <si>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</si>
  <si>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</si>
  <si>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</si>
  <si>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</si>
  <si>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</si>
  <si>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</si>
  <si>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</si>
  <si>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</si>
  <si>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</si>
  <si>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</si>
  <si>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</si>
  <si>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</si>
  <si>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</si>
  <si>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</si>
  <si>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</si>
  <si>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</si>
  <si>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</si>
  <si>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</si>
  <si>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</si>
  <si>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</si>
  <si>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</si>
  <si>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</si>
  <si>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</si>
  <si>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</si>
  <si>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0310011690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</si>
  <si>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</si>
  <si>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</si>
  <si>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</si>
  <si>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</si>
  <si>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</si>
  <si>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</si>
  <si>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</si>
  <si>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</si>
  <si>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</si>
  <si>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</si>
  <si>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</si>
  <si>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</si>
  <si>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</si>
  <si>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</si>
  <si>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</si>
  <si>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</si>
  <si>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</si>
  <si>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</si>
  <si>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</si>
  <si>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</si>
  <si>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</si>
  <si>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</si>
  <si>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</si>
  <si>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</si>
  <si>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1800000610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</si>
  <si>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</si>
  <si>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районного бюджета на 2018 и 2019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</si>
  <si>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2019 год</t>
  </si>
  <si>
    <t>района № __________ от 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</si>
</sst>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66"/>
  <sheetViews>
    <sheetView showGridLines="0" tabSelected="1" zoomScale="115" zoomScaleNormal="115" zoomScalePageLayoutView="0" workbookViewId="0" topLeftCell="A1">
      <selection activeCell="A6" sqref="A6:V6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37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6.00390625" style="2" customWidth="1"/>
    <col min="27" max="16384" width="9.125" style="2" customWidth="1"/>
  </cols>
  <sheetData>
    <row r="2" spans="2:23" ht="18.75">
      <c r="B2" s="165" t="s">
        <v>266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 customHeight="1">
      <c r="B3" s="166" t="s">
        <v>265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165" t="s">
        <v>395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1:25" ht="30.75" customHeight="1">
      <c r="A6" s="167" t="s">
        <v>90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X6" s="2"/>
      <c r="Y6" s="2"/>
    </row>
    <row r="7" spans="1:26" ht="57" customHeight="1">
      <c r="A7" s="164" t="s">
        <v>393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267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  <c r="Z9" s="36" t="s">
        <v>394</v>
      </c>
    </row>
    <row r="10" spans="1:26" ht="29.25" thickBot="1">
      <c r="A10" s="103" t="s">
        <v>60</v>
      </c>
      <c r="B10" s="104">
        <v>951</v>
      </c>
      <c r="C10" s="104" t="s">
        <v>61</v>
      </c>
      <c r="D10" s="104" t="s">
        <v>276</v>
      </c>
      <c r="E10" s="104" t="s">
        <v>5</v>
      </c>
      <c r="F10" s="105"/>
      <c r="G10" s="141">
        <f>G11+G166+G172+G179+G220+G253+G274+G304+G325+G335+G348+G354</f>
        <v>147803.91</v>
      </c>
      <c r="H10" s="28" t="e">
        <f>H11+H157+H167+H173+H213+H255+H276+H306+H320+H333+H344+H349</f>
        <v>#REF!</v>
      </c>
      <c r="I10" s="28" t="e">
        <f>I11+I157+I167+I173+I213+I255+I276+I306+I320+I333+I344+I349</f>
        <v>#REF!</v>
      </c>
      <c r="J10" s="28" t="e">
        <f>J11+J157+J167+J173+J213+J255+J276+J306+J320+J333+J344+J349</f>
        <v>#REF!</v>
      </c>
      <c r="K10" s="28" t="e">
        <f>K11+K157+K167+K173+K213+K255+K276+K306+K320+K333+K344+K349</f>
        <v>#REF!</v>
      </c>
      <c r="L10" s="28" t="e">
        <f>L11+L157+L167+L173+L213+L255+L276+L306+L320+L333+L344+L349</f>
        <v>#REF!</v>
      </c>
      <c r="M10" s="28" t="e">
        <f>M11+M157+M167+M173+M213+M255+M276+M306+M320+M333+M344+M349</f>
        <v>#REF!</v>
      </c>
      <c r="N10" s="28" t="e">
        <f>N11+N157+N167+N173+N213+N255+N276+N306+N320+N333+N344+N349</f>
        <v>#REF!</v>
      </c>
      <c r="O10" s="28" t="e">
        <f>O11+O157+O167+O173+O213+O255+O276+O306+O320+O333+O344+O349</f>
        <v>#REF!</v>
      </c>
      <c r="P10" s="28" t="e">
        <f>P11+P157+P167+P173+P213+P255+P276+P306+P320+P333+P344+P349</f>
        <v>#REF!</v>
      </c>
      <c r="Q10" s="28" t="e">
        <f>Q11+Q157+Q167+Q173+Q213+Q255+Q276+Q306+Q320+Q333+Q344+Q349</f>
        <v>#REF!</v>
      </c>
      <c r="R10" s="28" t="e">
        <f>R11+R157+R167+R173+R213+R255+R276+R306+R320+R333+R344+R349</f>
        <v>#REF!</v>
      </c>
      <c r="S10" s="28" t="e">
        <f>S11+S157+S167+S173+S213+S255+S276+S306+S320+S333+S344+S349</f>
        <v>#REF!</v>
      </c>
      <c r="T10" s="28" t="e">
        <f>T11+T157+T167+T173+T213+T255+T276+T306+T320+T333+T344+T349</f>
        <v>#REF!</v>
      </c>
      <c r="U10" s="28" t="e">
        <f>U11+U157+U167+U173+U213+U255+U276+U306+U320+U333+U344+U349</f>
        <v>#REF!</v>
      </c>
      <c r="V10" s="28" t="e">
        <f>V11+V157+V167+V173+V213+V255+V276+V306+V320+V333+V344+V349</f>
        <v>#REF!</v>
      </c>
      <c r="W10" s="28" t="e">
        <f>W11+W157+W167+W173+W213+W255+W276+W306+W320+W333+W344+W349</f>
        <v>#REF!</v>
      </c>
      <c r="X10" s="60" t="e">
        <f>X11+X157+X167+X173+X213+X255+X276+X306+X320+X333+X344+X349</f>
        <v>#REF!</v>
      </c>
      <c r="Y10" s="59" t="e">
        <f aca="true" t="shared" si="0" ref="Y10:Y20">X10/G10*100</f>
        <v>#REF!</v>
      </c>
      <c r="Z10" s="141">
        <f>Z11+Z166+Z172+Z179+Z220+Z253+Z274+Z304+Z325+Z335+Z348+Z354</f>
        <v>147042.11</v>
      </c>
    </row>
    <row r="11" spans="1:26" ht="18.75" customHeight="1" outlineLevel="2" thickBot="1">
      <c r="A11" s="108" t="s">
        <v>54</v>
      </c>
      <c r="B11" s="18">
        <v>951</v>
      </c>
      <c r="C11" s="14" t="s">
        <v>53</v>
      </c>
      <c r="D11" s="14" t="s">
        <v>276</v>
      </c>
      <c r="E11" s="14" t="s">
        <v>5</v>
      </c>
      <c r="F11" s="14"/>
      <c r="G11" s="142">
        <f>G12+G20+G45+G66+G80+G85+G60+G74</f>
        <v>62871.6</v>
      </c>
      <c r="H11" s="29" t="e">
        <f>H12+H23+H47+#REF!+H67+#REF!+H80+H84</f>
        <v>#REF!</v>
      </c>
      <c r="I11" s="29" t="e">
        <f>I12+I23+I47+#REF!+I67+#REF!+I80+I84</f>
        <v>#REF!</v>
      </c>
      <c r="J11" s="29" t="e">
        <f>J12+J23+J47+#REF!+J67+#REF!+J80+J84</f>
        <v>#REF!</v>
      </c>
      <c r="K11" s="29" t="e">
        <f>K12+K23+K47+#REF!+K67+#REF!+K80+K84</f>
        <v>#REF!</v>
      </c>
      <c r="L11" s="29" t="e">
        <f>L12+L23+L47+#REF!+L67+#REF!+L80+L84</f>
        <v>#REF!</v>
      </c>
      <c r="M11" s="29" t="e">
        <f>M12+M23+M47+#REF!+M67+#REF!+M80+M84</f>
        <v>#REF!</v>
      </c>
      <c r="N11" s="29" t="e">
        <f>N12+N23+N47+#REF!+N67+#REF!+N80+N84</f>
        <v>#REF!</v>
      </c>
      <c r="O11" s="29" t="e">
        <f>O12+O23+O47+#REF!+O67+#REF!+O80+O84</f>
        <v>#REF!</v>
      </c>
      <c r="P11" s="29" t="e">
        <f>P12+P23+P47+#REF!+P67+#REF!+P80+P84</f>
        <v>#REF!</v>
      </c>
      <c r="Q11" s="29" t="e">
        <f>Q12+Q23+Q47+#REF!+Q67+#REF!+Q80+Q84</f>
        <v>#REF!</v>
      </c>
      <c r="R11" s="29" t="e">
        <f>R12+R23+R47+#REF!+R67+#REF!+R80+R84</f>
        <v>#REF!</v>
      </c>
      <c r="S11" s="29" t="e">
        <f>S12+S23+S47+#REF!+S67+#REF!+S80+S84</f>
        <v>#REF!</v>
      </c>
      <c r="T11" s="29" t="e">
        <f>T12+T23+T47+#REF!+T67+#REF!+T80+T84</f>
        <v>#REF!</v>
      </c>
      <c r="U11" s="29" t="e">
        <f>U12+U23+U47+#REF!+U67+#REF!+U80+U84</f>
        <v>#REF!</v>
      </c>
      <c r="V11" s="29" t="e">
        <f>V12+V23+V47+#REF!+V67+#REF!+V80+V84</f>
        <v>#REF!</v>
      </c>
      <c r="W11" s="29" t="e">
        <f>W12+W23+W47+#REF!+W67+#REF!+W80+W84</f>
        <v>#REF!</v>
      </c>
      <c r="X11" s="61" t="e">
        <f>X12+X23+X47+#REF!+X67+#REF!+X80+X84</f>
        <v>#REF!</v>
      </c>
      <c r="Y11" s="59" t="e">
        <f t="shared" si="0"/>
        <v>#REF!</v>
      </c>
      <c r="Z11" s="142">
        <f>Z12+Z20+Z45+Z66+Z80+Z85+Z60+Z74</f>
        <v>65733.1</v>
      </c>
    </row>
    <row r="12" spans="1:26" ht="32.25" customHeight="1" outlineLevel="3" thickBot="1">
      <c r="A12" s="109" t="s">
        <v>24</v>
      </c>
      <c r="B12" s="129">
        <v>951</v>
      </c>
      <c r="C12" s="110" t="s">
        <v>6</v>
      </c>
      <c r="D12" s="110" t="s">
        <v>276</v>
      </c>
      <c r="E12" s="110" t="s">
        <v>5</v>
      </c>
      <c r="F12" s="110"/>
      <c r="G12" s="111">
        <f>G13</f>
        <v>1621.3</v>
      </c>
      <c r="H12" s="31">
        <f aca="true" t="shared" si="1" ref="H12:X12">H13</f>
        <v>1204.8</v>
      </c>
      <c r="I12" s="31">
        <f t="shared" si="1"/>
        <v>1204.8</v>
      </c>
      <c r="J12" s="31">
        <f t="shared" si="1"/>
        <v>1204.8</v>
      </c>
      <c r="K12" s="31">
        <f t="shared" si="1"/>
        <v>1204.8</v>
      </c>
      <c r="L12" s="31">
        <f t="shared" si="1"/>
        <v>1204.8</v>
      </c>
      <c r="M12" s="31">
        <f t="shared" si="1"/>
        <v>1204.8</v>
      </c>
      <c r="N12" s="31">
        <f t="shared" si="1"/>
        <v>1204.8</v>
      </c>
      <c r="O12" s="31">
        <f t="shared" si="1"/>
        <v>1204.8</v>
      </c>
      <c r="P12" s="31">
        <f t="shared" si="1"/>
        <v>1204.8</v>
      </c>
      <c r="Q12" s="31">
        <f t="shared" si="1"/>
        <v>1204.8</v>
      </c>
      <c r="R12" s="31">
        <f t="shared" si="1"/>
        <v>1204.8</v>
      </c>
      <c r="S12" s="31">
        <f t="shared" si="1"/>
        <v>1204.8</v>
      </c>
      <c r="T12" s="31">
        <f t="shared" si="1"/>
        <v>1204.8</v>
      </c>
      <c r="U12" s="31">
        <f t="shared" si="1"/>
        <v>1204.8</v>
      </c>
      <c r="V12" s="31">
        <f t="shared" si="1"/>
        <v>1204.8</v>
      </c>
      <c r="W12" s="31">
        <f t="shared" si="1"/>
        <v>1204.8</v>
      </c>
      <c r="X12" s="62">
        <f t="shared" si="1"/>
        <v>1147.63638</v>
      </c>
      <c r="Y12" s="59">
        <f t="shared" si="0"/>
        <v>70.78494911490779</v>
      </c>
      <c r="Z12" s="111">
        <f>Z13</f>
        <v>1811.3</v>
      </c>
    </row>
    <row r="13" spans="1:26" ht="34.5" customHeight="1" outlineLevel="3" thickBot="1">
      <c r="A13" s="112" t="s">
        <v>138</v>
      </c>
      <c r="B13" s="19">
        <v>951</v>
      </c>
      <c r="C13" s="11" t="s">
        <v>6</v>
      </c>
      <c r="D13" s="11" t="s">
        <v>277</v>
      </c>
      <c r="E13" s="11" t="s">
        <v>5</v>
      </c>
      <c r="F13" s="11"/>
      <c r="G13" s="12">
        <f>G14</f>
        <v>1621.3</v>
      </c>
      <c r="H13" s="32">
        <f aca="true" t="shared" si="2" ref="H13:X13">H18</f>
        <v>1204.8</v>
      </c>
      <c r="I13" s="32">
        <f t="shared" si="2"/>
        <v>1204.8</v>
      </c>
      <c r="J13" s="32">
        <f t="shared" si="2"/>
        <v>1204.8</v>
      </c>
      <c r="K13" s="32">
        <f t="shared" si="2"/>
        <v>1204.8</v>
      </c>
      <c r="L13" s="32">
        <f t="shared" si="2"/>
        <v>1204.8</v>
      </c>
      <c r="M13" s="32">
        <f t="shared" si="2"/>
        <v>1204.8</v>
      </c>
      <c r="N13" s="32">
        <f t="shared" si="2"/>
        <v>1204.8</v>
      </c>
      <c r="O13" s="32">
        <f t="shared" si="2"/>
        <v>1204.8</v>
      </c>
      <c r="P13" s="32">
        <f t="shared" si="2"/>
        <v>1204.8</v>
      </c>
      <c r="Q13" s="32">
        <f t="shared" si="2"/>
        <v>1204.8</v>
      </c>
      <c r="R13" s="32">
        <f t="shared" si="2"/>
        <v>1204.8</v>
      </c>
      <c r="S13" s="32">
        <f t="shared" si="2"/>
        <v>1204.8</v>
      </c>
      <c r="T13" s="32">
        <f t="shared" si="2"/>
        <v>1204.8</v>
      </c>
      <c r="U13" s="32">
        <f t="shared" si="2"/>
        <v>1204.8</v>
      </c>
      <c r="V13" s="32">
        <f t="shared" si="2"/>
        <v>1204.8</v>
      </c>
      <c r="W13" s="32">
        <f t="shared" si="2"/>
        <v>1204.8</v>
      </c>
      <c r="X13" s="63">
        <f t="shared" si="2"/>
        <v>1147.63638</v>
      </c>
      <c r="Y13" s="59">
        <f t="shared" si="0"/>
        <v>70.78494911490779</v>
      </c>
      <c r="Z13" s="12">
        <f>Z14</f>
        <v>1811.3</v>
      </c>
    </row>
    <row r="14" spans="1:26" ht="36" customHeight="1" outlineLevel="3" thickBot="1">
      <c r="A14" s="112" t="s">
        <v>139</v>
      </c>
      <c r="B14" s="19">
        <v>951</v>
      </c>
      <c r="C14" s="11" t="s">
        <v>6</v>
      </c>
      <c r="D14" s="11" t="s">
        <v>278</v>
      </c>
      <c r="E14" s="11" t="s">
        <v>5</v>
      </c>
      <c r="F14" s="11"/>
      <c r="G14" s="12">
        <f>G15</f>
        <v>1621.3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1811.3</v>
      </c>
    </row>
    <row r="15" spans="1:26" ht="20.25" customHeight="1" outlineLevel="3">
      <c r="A15" s="94" t="s">
        <v>140</v>
      </c>
      <c r="B15" s="90">
        <v>951</v>
      </c>
      <c r="C15" s="91" t="s">
        <v>6</v>
      </c>
      <c r="D15" s="91" t="s">
        <v>279</v>
      </c>
      <c r="E15" s="91" t="s">
        <v>5</v>
      </c>
      <c r="F15" s="91"/>
      <c r="G15" s="16">
        <f>G16</f>
        <v>1621.3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1811.3</v>
      </c>
    </row>
    <row r="16" spans="1:26" ht="31.5" customHeight="1" outlineLevel="3" thickBot="1">
      <c r="A16" s="5" t="s">
        <v>94</v>
      </c>
      <c r="B16" s="21">
        <v>951</v>
      </c>
      <c r="C16" s="6" t="s">
        <v>6</v>
      </c>
      <c r="D16" s="6" t="s">
        <v>279</v>
      </c>
      <c r="E16" s="6" t="s">
        <v>91</v>
      </c>
      <c r="F16" s="6"/>
      <c r="G16" s="7">
        <f>G17+G18+G19</f>
        <v>1621.3</v>
      </c>
      <c r="H16" s="7">
        <f aca="true" t="shared" si="3" ref="H16:Z16">H17+H18+H19</f>
        <v>1204.8</v>
      </c>
      <c r="I16" s="7">
        <f t="shared" si="3"/>
        <v>1204.8</v>
      </c>
      <c r="J16" s="7">
        <f t="shared" si="3"/>
        <v>1204.8</v>
      </c>
      <c r="K16" s="7">
        <f t="shared" si="3"/>
        <v>1204.8</v>
      </c>
      <c r="L16" s="7">
        <f t="shared" si="3"/>
        <v>1204.8</v>
      </c>
      <c r="M16" s="7">
        <f t="shared" si="3"/>
        <v>1204.8</v>
      </c>
      <c r="N16" s="7">
        <f t="shared" si="3"/>
        <v>1204.8</v>
      </c>
      <c r="O16" s="7">
        <f t="shared" si="3"/>
        <v>1204.8</v>
      </c>
      <c r="P16" s="7">
        <f t="shared" si="3"/>
        <v>1204.8</v>
      </c>
      <c r="Q16" s="7">
        <f t="shared" si="3"/>
        <v>1204.8</v>
      </c>
      <c r="R16" s="7">
        <f t="shared" si="3"/>
        <v>1204.8</v>
      </c>
      <c r="S16" s="7">
        <f t="shared" si="3"/>
        <v>1204.8</v>
      </c>
      <c r="T16" s="7">
        <f t="shared" si="3"/>
        <v>1204.8</v>
      </c>
      <c r="U16" s="7">
        <f t="shared" si="3"/>
        <v>1204.8</v>
      </c>
      <c r="V16" s="7">
        <f t="shared" si="3"/>
        <v>1204.8</v>
      </c>
      <c r="W16" s="7">
        <f t="shared" si="3"/>
        <v>1204.8</v>
      </c>
      <c r="X16" s="7">
        <f t="shared" si="3"/>
        <v>1147.63638</v>
      </c>
      <c r="Y16" s="7">
        <f t="shared" si="3"/>
        <v>114763.63799999999</v>
      </c>
      <c r="Z16" s="7">
        <f t="shared" si="3"/>
        <v>1811.3</v>
      </c>
    </row>
    <row r="17" spans="1:26" ht="20.25" customHeight="1" outlineLevel="3" thickBot="1">
      <c r="A17" s="88" t="s">
        <v>272</v>
      </c>
      <c r="B17" s="92">
        <v>951</v>
      </c>
      <c r="C17" s="93" t="s">
        <v>6</v>
      </c>
      <c r="D17" s="93" t="s">
        <v>279</v>
      </c>
      <c r="E17" s="93" t="s">
        <v>92</v>
      </c>
      <c r="F17" s="93"/>
      <c r="G17" s="98">
        <v>1320.3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8">
        <v>1510.3</v>
      </c>
    </row>
    <row r="18" spans="1:26" ht="48" outlineLevel="4" thickBot="1">
      <c r="A18" s="88" t="s">
        <v>274</v>
      </c>
      <c r="B18" s="92">
        <v>951</v>
      </c>
      <c r="C18" s="93" t="s">
        <v>6</v>
      </c>
      <c r="D18" s="93" t="s">
        <v>279</v>
      </c>
      <c r="E18" s="93" t="s">
        <v>93</v>
      </c>
      <c r="F18" s="93"/>
      <c r="G18" s="98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0"/>
        <v>114763.63799999999</v>
      </c>
      <c r="Z18" s="98">
        <v>1</v>
      </c>
    </row>
    <row r="19" spans="1:26" ht="48" outlineLevel="4" thickBot="1">
      <c r="A19" s="88" t="s">
        <v>268</v>
      </c>
      <c r="B19" s="92">
        <v>951</v>
      </c>
      <c r="C19" s="93" t="s">
        <v>6</v>
      </c>
      <c r="D19" s="93" t="s">
        <v>279</v>
      </c>
      <c r="E19" s="93" t="s">
        <v>269</v>
      </c>
      <c r="F19" s="93"/>
      <c r="G19" s="98">
        <v>300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8">
        <v>300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276</v>
      </c>
      <c r="E20" s="9" t="s">
        <v>5</v>
      </c>
      <c r="F20" s="9"/>
      <c r="G20" s="155">
        <f>G21</f>
        <v>3263.3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0"/>
        <v>35.16797045935096</v>
      </c>
      <c r="Z20" s="155">
        <f>Z21</f>
        <v>3263.3</v>
      </c>
    </row>
    <row r="21" spans="1:26" ht="31.5" outlineLevel="5">
      <c r="A21" s="112" t="s">
        <v>138</v>
      </c>
      <c r="B21" s="19">
        <v>951</v>
      </c>
      <c r="C21" s="11" t="s">
        <v>17</v>
      </c>
      <c r="D21" s="11" t="s">
        <v>277</v>
      </c>
      <c r="E21" s="11" t="s">
        <v>5</v>
      </c>
      <c r="F21" s="11"/>
      <c r="G21" s="156">
        <f>G22</f>
        <v>3263.3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56">
        <f>Z22</f>
        <v>3263.3</v>
      </c>
    </row>
    <row r="22" spans="1:26" ht="31.5" outlineLevel="5">
      <c r="A22" s="112" t="s">
        <v>139</v>
      </c>
      <c r="B22" s="19">
        <v>951</v>
      </c>
      <c r="C22" s="11" t="s">
        <v>17</v>
      </c>
      <c r="D22" s="11" t="s">
        <v>278</v>
      </c>
      <c r="E22" s="11" t="s">
        <v>5</v>
      </c>
      <c r="F22" s="11"/>
      <c r="G22" s="156">
        <f>G23+G37+G43</f>
        <v>3263.3</v>
      </c>
      <c r="H22" s="156">
        <f aca="true" t="shared" si="5" ref="H22:Z22">H23+H37+H43</f>
        <v>4929</v>
      </c>
      <c r="I22" s="156">
        <f t="shared" si="5"/>
        <v>4929</v>
      </c>
      <c r="J22" s="156">
        <f t="shared" si="5"/>
        <v>4929</v>
      </c>
      <c r="K22" s="156">
        <f t="shared" si="5"/>
        <v>4929</v>
      </c>
      <c r="L22" s="156">
        <f t="shared" si="5"/>
        <v>4929</v>
      </c>
      <c r="M22" s="156">
        <f t="shared" si="5"/>
        <v>4929</v>
      </c>
      <c r="N22" s="156">
        <f t="shared" si="5"/>
        <v>4929</v>
      </c>
      <c r="O22" s="156">
        <f t="shared" si="5"/>
        <v>4929</v>
      </c>
      <c r="P22" s="156">
        <f t="shared" si="5"/>
        <v>4929</v>
      </c>
      <c r="Q22" s="156">
        <f t="shared" si="5"/>
        <v>4929</v>
      </c>
      <c r="R22" s="156">
        <f t="shared" si="5"/>
        <v>4929</v>
      </c>
      <c r="S22" s="156">
        <f t="shared" si="5"/>
        <v>4929</v>
      </c>
      <c r="T22" s="156">
        <f t="shared" si="5"/>
        <v>4929</v>
      </c>
      <c r="U22" s="156">
        <f t="shared" si="5"/>
        <v>4929</v>
      </c>
      <c r="V22" s="156">
        <f t="shared" si="5"/>
        <v>4929</v>
      </c>
      <c r="W22" s="156">
        <f t="shared" si="5"/>
        <v>4929</v>
      </c>
      <c r="X22" s="156">
        <f t="shared" si="5"/>
        <v>3820.254</v>
      </c>
      <c r="Y22" s="156">
        <f t="shared" si="5"/>
        <v>37443.45871212121</v>
      </c>
      <c r="Z22" s="156">
        <f t="shared" si="5"/>
        <v>3263.3</v>
      </c>
    </row>
    <row r="23" spans="1:26" ht="49.5" customHeight="1" outlineLevel="6">
      <c r="A23" s="113" t="s">
        <v>210</v>
      </c>
      <c r="B23" s="130">
        <v>951</v>
      </c>
      <c r="C23" s="91" t="s">
        <v>17</v>
      </c>
      <c r="D23" s="91" t="s">
        <v>280</v>
      </c>
      <c r="E23" s="91" t="s">
        <v>5</v>
      </c>
      <c r="F23" s="91"/>
      <c r="G23" s="157">
        <f aca="true" t="shared" si="6" ref="G23:Z23">G24+G28+G34+G31</f>
        <v>1799</v>
      </c>
      <c r="H23" s="157">
        <f t="shared" si="6"/>
        <v>4929</v>
      </c>
      <c r="I23" s="157">
        <f t="shared" si="6"/>
        <v>4929</v>
      </c>
      <c r="J23" s="157">
        <f t="shared" si="6"/>
        <v>4929</v>
      </c>
      <c r="K23" s="157">
        <f t="shared" si="6"/>
        <v>4929</v>
      </c>
      <c r="L23" s="157">
        <f t="shared" si="6"/>
        <v>4929</v>
      </c>
      <c r="M23" s="157">
        <f t="shared" si="6"/>
        <v>4929</v>
      </c>
      <c r="N23" s="157">
        <f t="shared" si="6"/>
        <v>4929</v>
      </c>
      <c r="O23" s="157">
        <f t="shared" si="6"/>
        <v>4929</v>
      </c>
      <c r="P23" s="157">
        <f t="shared" si="6"/>
        <v>4929</v>
      </c>
      <c r="Q23" s="157">
        <f t="shared" si="6"/>
        <v>4929</v>
      </c>
      <c r="R23" s="157">
        <f t="shared" si="6"/>
        <v>4929</v>
      </c>
      <c r="S23" s="157">
        <f t="shared" si="6"/>
        <v>4929</v>
      </c>
      <c r="T23" s="157">
        <f t="shared" si="6"/>
        <v>4929</v>
      </c>
      <c r="U23" s="157">
        <f t="shared" si="6"/>
        <v>4929</v>
      </c>
      <c r="V23" s="157">
        <f t="shared" si="6"/>
        <v>4929</v>
      </c>
      <c r="W23" s="157">
        <f t="shared" si="6"/>
        <v>4929</v>
      </c>
      <c r="X23" s="157">
        <f t="shared" si="6"/>
        <v>3820.254</v>
      </c>
      <c r="Y23" s="157">
        <f t="shared" si="6"/>
        <v>37443.45871212121</v>
      </c>
      <c r="Z23" s="157">
        <f t="shared" si="6"/>
        <v>1799</v>
      </c>
    </row>
    <row r="24" spans="1:26" ht="33" customHeight="1" outlineLevel="6" thickBot="1">
      <c r="A24" s="5" t="s">
        <v>94</v>
      </c>
      <c r="B24" s="21">
        <v>951</v>
      </c>
      <c r="C24" s="6" t="s">
        <v>17</v>
      </c>
      <c r="D24" s="6" t="s">
        <v>280</v>
      </c>
      <c r="E24" s="6" t="s">
        <v>91</v>
      </c>
      <c r="F24" s="6"/>
      <c r="G24" s="158">
        <f>G25+G26+G27</f>
        <v>1694</v>
      </c>
      <c r="H24" s="158">
        <f aca="true" t="shared" si="7" ref="H24:Z24">H25+H26+H27</f>
        <v>4829</v>
      </c>
      <c r="I24" s="158">
        <f t="shared" si="7"/>
        <v>4829</v>
      </c>
      <c r="J24" s="158">
        <f t="shared" si="7"/>
        <v>4829</v>
      </c>
      <c r="K24" s="158">
        <f t="shared" si="7"/>
        <v>4829</v>
      </c>
      <c r="L24" s="158">
        <f t="shared" si="7"/>
        <v>4829</v>
      </c>
      <c r="M24" s="158">
        <f t="shared" si="7"/>
        <v>4829</v>
      </c>
      <c r="N24" s="158">
        <f t="shared" si="7"/>
        <v>4829</v>
      </c>
      <c r="O24" s="158">
        <f t="shared" si="7"/>
        <v>4829</v>
      </c>
      <c r="P24" s="158">
        <f t="shared" si="7"/>
        <v>4829</v>
      </c>
      <c r="Q24" s="158">
        <f t="shared" si="7"/>
        <v>4829</v>
      </c>
      <c r="R24" s="158">
        <f t="shared" si="7"/>
        <v>4829</v>
      </c>
      <c r="S24" s="158">
        <f t="shared" si="7"/>
        <v>4829</v>
      </c>
      <c r="T24" s="158">
        <f t="shared" si="7"/>
        <v>4829</v>
      </c>
      <c r="U24" s="158">
        <f t="shared" si="7"/>
        <v>4829</v>
      </c>
      <c r="V24" s="158">
        <f t="shared" si="7"/>
        <v>4829</v>
      </c>
      <c r="W24" s="158">
        <f t="shared" si="7"/>
        <v>4829</v>
      </c>
      <c r="X24" s="158">
        <f t="shared" si="7"/>
        <v>3720.254</v>
      </c>
      <c r="Y24" s="158">
        <f t="shared" si="7"/>
        <v>37343.45871212121</v>
      </c>
      <c r="Z24" s="158">
        <f t="shared" si="7"/>
        <v>1694</v>
      </c>
    </row>
    <row r="25" spans="1:26" ht="32.25" outlineLevel="6" thickBot="1">
      <c r="A25" s="88" t="s">
        <v>272</v>
      </c>
      <c r="B25" s="92">
        <v>951</v>
      </c>
      <c r="C25" s="93" t="s">
        <v>17</v>
      </c>
      <c r="D25" s="93" t="s">
        <v>280</v>
      </c>
      <c r="E25" s="93" t="s">
        <v>92</v>
      </c>
      <c r="F25" s="93"/>
      <c r="G25" s="159">
        <v>1320</v>
      </c>
      <c r="H25" s="34">
        <f aca="true" t="shared" si="8" ref="H25:X25">H26</f>
        <v>2414.5</v>
      </c>
      <c r="I25" s="34">
        <f t="shared" si="8"/>
        <v>2414.5</v>
      </c>
      <c r="J25" s="34">
        <f t="shared" si="8"/>
        <v>2414.5</v>
      </c>
      <c r="K25" s="34">
        <f t="shared" si="8"/>
        <v>2414.5</v>
      </c>
      <c r="L25" s="34">
        <f t="shared" si="8"/>
        <v>2414.5</v>
      </c>
      <c r="M25" s="34">
        <f t="shared" si="8"/>
        <v>2414.5</v>
      </c>
      <c r="N25" s="34">
        <f t="shared" si="8"/>
        <v>2414.5</v>
      </c>
      <c r="O25" s="34">
        <f t="shared" si="8"/>
        <v>2414.5</v>
      </c>
      <c r="P25" s="34">
        <f t="shared" si="8"/>
        <v>2414.5</v>
      </c>
      <c r="Q25" s="34">
        <f t="shared" si="8"/>
        <v>2414.5</v>
      </c>
      <c r="R25" s="34">
        <f t="shared" si="8"/>
        <v>2414.5</v>
      </c>
      <c r="S25" s="34">
        <f t="shared" si="8"/>
        <v>2414.5</v>
      </c>
      <c r="T25" s="34">
        <f t="shared" si="8"/>
        <v>2414.5</v>
      </c>
      <c r="U25" s="34">
        <f t="shared" si="8"/>
        <v>2414.5</v>
      </c>
      <c r="V25" s="34">
        <f t="shared" si="8"/>
        <v>2414.5</v>
      </c>
      <c r="W25" s="34">
        <f t="shared" si="8"/>
        <v>2414.5</v>
      </c>
      <c r="X25" s="64">
        <f t="shared" si="8"/>
        <v>1860.127</v>
      </c>
      <c r="Y25" s="59">
        <f>X25/G25*100</f>
        <v>140.9187121212121</v>
      </c>
      <c r="Z25" s="159">
        <v>1320</v>
      </c>
    </row>
    <row r="26" spans="1:26" ht="48" outlineLevel="6" thickBot="1">
      <c r="A26" s="88" t="s">
        <v>274</v>
      </c>
      <c r="B26" s="92">
        <v>951</v>
      </c>
      <c r="C26" s="93" t="s">
        <v>17</v>
      </c>
      <c r="D26" s="93" t="s">
        <v>280</v>
      </c>
      <c r="E26" s="93" t="s">
        <v>93</v>
      </c>
      <c r="F26" s="93"/>
      <c r="G26" s="159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59">
        <v>5</v>
      </c>
    </row>
    <row r="27" spans="1:26" ht="48" outlineLevel="6" thickBot="1">
      <c r="A27" s="88" t="s">
        <v>268</v>
      </c>
      <c r="B27" s="92">
        <v>951</v>
      </c>
      <c r="C27" s="93" t="s">
        <v>17</v>
      </c>
      <c r="D27" s="93" t="s">
        <v>280</v>
      </c>
      <c r="E27" s="93" t="s">
        <v>269</v>
      </c>
      <c r="F27" s="93"/>
      <c r="G27" s="159">
        <v>369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59">
        <v>369</v>
      </c>
    </row>
    <row r="28" spans="1:26" ht="32.25" outlineLevel="6" thickBot="1">
      <c r="A28" s="5" t="s">
        <v>101</v>
      </c>
      <c r="B28" s="21">
        <v>951</v>
      </c>
      <c r="C28" s="6" t="s">
        <v>17</v>
      </c>
      <c r="D28" s="6" t="s">
        <v>280</v>
      </c>
      <c r="E28" s="6" t="s">
        <v>95</v>
      </c>
      <c r="F28" s="6"/>
      <c r="G28" s="158">
        <f>G29+G30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8">
        <f>Z29+Z30</f>
        <v>0</v>
      </c>
    </row>
    <row r="29" spans="1:26" ht="32.25" outlineLevel="6" thickBot="1">
      <c r="A29" s="88" t="s">
        <v>102</v>
      </c>
      <c r="B29" s="92">
        <v>951</v>
      </c>
      <c r="C29" s="93" t="s">
        <v>17</v>
      </c>
      <c r="D29" s="93" t="s">
        <v>280</v>
      </c>
      <c r="E29" s="93" t="s">
        <v>96</v>
      </c>
      <c r="F29" s="93"/>
      <c r="G29" s="159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59">
        <v>0</v>
      </c>
    </row>
    <row r="30" spans="1:26" ht="31.5" outlineLevel="6">
      <c r="A30" s="88" t="s">
        <v>103</v>
      </c>
      <c r="B30" s="92">
        <v>951</v>
      </c>
      <c r="C30" s="93" t="s">
        <v>17</v>
      </c>
      <c r="D30" s="93" t="s">
        <v>280</v>
      </c>
      <c r="E30" s="93" t="s">
        <v>97</v>
      </c>
      <c r="F30" s="93"/>
      <c r="G30" s="159">
        <v>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59">
        <v>0</v>
      </c>
    </row>
    <row r="31" spans="1:26" ht="15.75" outlineLevel="6">
      <c r="A31" s="5" t="s">
        <v>384</v>
      </c>
      <c r="B31" s="21">
        <v>951</v>
      </c>
      <c r="C31" s="6" t="s">
        <v>17</v>
      </c>
      <c r="D31" s="6" t="s">
        <v>280</v>
      </c>
      <c r="E31" s="6" t="s">
        <v>385</v>
      </c>
      <c r="F31" s="6"/>
      <c r="G31" s="158">
        <f>G32+G33</f>
        <v>100</v>
      </c>
      <c r="H31" s="158">
        <f aca="true" t="shared" si="9" ref="H31:Z31">H32+H33</f>
        <v>100</v>
      </c>
      <c r="I31" s="158">
        <f t="shared" si="9"/>
        <v>100</v>
      </c>
      <c r="J31" s="158">
        <f t="shared" si="9"/>
        <v>100</v>
      </c>
      <c r="K31" s="158">
        <f t="shared" si="9"/>
        <v>100</v>
      </c>
      <c r="L31" s="158">
        <f t="shared" si="9"/>
        <v>100</v>
      </c>
      <c r="M31" s="158">
        <f t="shared" si="9"/>
        <v>100</v>
      </c>
      <c r="N31" s="158">
        <f t="shared" si="9"/>
        <v>100</v>
      </c>
      <c r="O31" s="158">
        <f t="shared" si="9"/>
        <v>100</v>
      </c>
      <c r="P31" s="158">
        <f t="shared" si="9"/>
        <v>100</v>
      </c>
      <c r="Q31" s="158">
        <f t="shared" si="9"/>
        <v>100</v>
      </c>
      <c r="R31" s="158">
        <f t="shared" si="9"/>
        <v>100</v>
      </c>
      <c r="S31" s="158">
        <f t="shared" si="9"/>
        <v>100</v>
      </c>
      <c r="T31" s="158">
        <f t="shared" si="9"/>
        <v>100</v>
      </c>
      <c r="U31" s="158">
        <f t="shared" si="9"/>
        <v>100</v>
      </c>
      <c r="V31" s="158">
        <f t="shared" si="9"/>
        <v>100</v>
      </c>
      <c r="W31" s="158">
        <f t="shared" si="9"/>
        <v>100</v>
      </c>
      <c r="X31" s="158">
        <f t="shared" si="9"/>
        <v>100</v>
      </c>
      <c r="Y31" s="158">
        <f t="shared" si="9"/>
        <v>100</v>
      </c>
      <c r="Z31" s="158">
        <f t="shared" si="9"/>
        <v>100</v>
      </c>
    </row>
    <row r="32" spans="1:26" ht="15.75" outlineLevel="6">
      <c r="A32" s="88" t="s">
        <v>386</v>
      </c>
      <c r="B32" s="92">
        <v>951</v>
      </c>
      <c r="C32" s="93" t="s">
        <v>17</v>
      </c>
      <c r="D32" s="93" t="s">
        <v>280</v>
      </c>
      <c r="E32" s="93" t="s">
        <v>387</v>
      </c>
      <c r="F32" s="93"/>
      <c r="G32" s="159">
        <v>100</v>
      </c>
      <c r="H32" s="159">
        <v>100</v>
      </c>
      <c r="I32" s="159">
        <v>100</v>
      </c>
      <c r="J32" s="159">
        <v>100</v>
      </c>
      <c r="K32" s="159">
        <v>100</v>
      </c>
      <c r="L32" s="159">
        <v>100</v>
      </c>
      <c r="M32" s="159">
        <v>100</v>
      </c>
      <c r="N32" s="159">
        <v>100</v>
      </c>
      <c r="O32" s="159">
        <v>100</v>
      </c>
      <c r="P32" s="159">
        <v>100</v>
      </c>
      <c r="Q32" s="159">
        <v>100</v>
      </c>
      <c r="R32" s="159">
        <v>100</v>
      </c>
      <c r="S32" s="159">
        <v>100</v>
      </c>
      <c r="T32" s="159">
        <v>100</v>
      </c>
      <c r="U32" s="159">
        <v>100</v>
      </c>
      <c r="V32" s="159">
        <v>100</v>
      </c>
      <c r="W32" s="159">
        <v>100</v>
      </c>
      <c r="X32" s="159">
        <v>100</v>
      </c>
      <c r="Y32" s="159">
        <v>100</v>
      </c>
      <c r="Z32" s="159">
        <v>100</v>
      </c>
    </row>
    <row r="33" spans="1:26" ht="16.5" outlineLevel="6" thickBot="1">
      <c r="A33" s="88" t="s">
        <v>233</v>
      </c>
      <c r="B33" s="92">
        <v>951</v>
      </c>
      <c r="C33" s="93" t="s">
        <v>17</v>
      </c>
      <c r="D33" s="93" t="s">
        <v>280</v>
      </c>
      <c r="E33" s="93" t="s">
        <v>232</v>
      </c>
      <c r="F33" s="93"/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</row>
    <row r="34" spans="1:26" ht="16.5" outlineLevel="6" thickBot="1">
      <c r="A34" s="5" t="s">
        <v>104</v>
      </c>
      <c r="B34" s="21">
        <v>951</v>
      </c>
      <c r="C34" s="6" t="s">
        <v>17</v>
      </c>
      <c r="D34" s="6" t="s">
        <v>280</v>
      </c>
      <c r="E34" s="6" t="s">
        <v>98</v>
      </c>
      <c r="F34" s="6"/>
      <c r="G34" s="158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8">
        <f>Z35+Z36</f>
        <v>5</v>
      </c>
    </row>
    <row r="35" spans="1:26" ht="32.25" outlineLevel="6" thickBot="1">
      <c r="A35" s="88" t="s">
        <v>105</v>
      </c>
      <c r="B35" s="92">
        <v>951</v>
      </c>
      <c r="C35" s="93" t="s">
        <v>17</v>
      </c>
      <c r="D35" s="93" t="s">
        <v>280</v>
      </c>
      <c r="E35" s="93" t="s">
        <v>99</v>
      </c>
      <c r="F35" s="93"/>
      <c r="G35" s="159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59">
        <v>0</v>
      </c>
    </row>
    <row r="36" spans="1:26" ht="16.5" outlineLevel="6" thickBot="1">
      <c r="A36" s="88" t="s">
        <v>106</v>
      </c>
      <c r="B36" s="92">
        <v>951</v>
      </c>
      <c r="C36" s="93" t="s">
        <v>17</v>
      </c>
      <c r="D36" s="93" t="s">
        <v>280</v>
      </c>
      <c r="E36" s="93" t="s">
        <v>100</v>
      </c>
      <c r="F36" s="93"/>
      <c r="G36" s="159"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59">
        <v>5</v>
      </c>
    </row>
    <row r="37" spans="1:26" ht="15.75" outlineLevel="6">
      <c r="A37" s="94" t="s">
        <v>211</v>
      </c>
      <c r="B37" s="90">
        <v>951</v>
      </c>
      <c r="C37" s="91" t="s">
        <v>17</v>
      </c>
      <c r="D37" s="91" t="s">
        <v>281</v>
      </c>
      <c r="E37" s="91" t="s">
        <v>5</v>
      </c>
      <c r="F37" s="91"/>
      <c r="G37" s="157">
        <f>G38</f>
        <v>1464.3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57">
        <f>Z38</f>
        <v>1464.3</v>
      </c>
    </row>
    <row r="38" spans="1:26" ht="32.25" outlineLevel="6" thickBot="1">
      <c r="A38" s="5" t="s">
        <v>94</v>
      </c>
      <c r="B38" s="21">
        <v>951</v>
      </c>
      <c r="C38" s="6" t="s">
        <v>17</v>
      </c>
      <c r="D38" s="6" t="s">
        <v>281</v>
      </c>
      <c r="E38" s="6" t="s">
        <v>91</v>
      </c>
      <c r="F38" s="6"/>
      <c r="G38" s="158">
        <f>G39+G40+G42+G41</f>
        <v>1464.3</v>
      </c>
      <c r="H38" s="158">
        <f aca="true" t="shared" si="10" ref="H38:Z38">H39+H40+H42+H41</f>
        <v>2855.4</v>
      </c>
      <c r="I38" s="158">
        <f t="shared" si="10"/>
        <v>2855.4</v>
      </c>
      <c r="J38" s="158">
        <f t="shared" si="10"/>
        <v>2855.4</v>
      </c>
      <c r="K38" s="158">
        <f t="shared" si="10"/>
        <v>2855.4</v>
      </c>
      <c r="L38" s="158">
        <f t="shared" si="10"/>
        <v>2855.4</v>
      </c>
      <c r="M38" s="158">
        <f t="shared" si="10"/>
        <v>2855.4</v>
      </c>
      <c r="N38" s="158">
        <f t="shared" si="10"/>
        <v>2855.4</v>
      </c>
      <c r="O38" s="158">
        <f t="shared" si="10"/>
        <v>2855.4</v>
      </c>
      <c r="P38" s="158">
        <f t="shared" si="10"/>
        <v>2855.4</v>
      </c>
      <c r="Q38" s="158">
        <f t="shared" si="10"/>
        <v>2855.4</v>
      </c>
      <c r="R38" s="158">
        <f t="shared" si="10"/>
        <v>2855.4</v>
      </c>
      <c r="S38" s="158">
        <f t="shared" si="10"/>
        <v>2855.4</v>
      </c>
      <c r="T38" s="158">
        <f t="shared" si="10"/>
        <v>2855.4</v>
      </c>
      <c r="U38" s="158">
        <f t="shared" si="10"/>
        <v>2855.4</v>
      </c>
      <c r="V38" s="158">
        <f t="shared" si="10"/>
        <v>2855.4</v>
      </c>
      <c r="W38" s="158">
        <f t="shared" si="10"/>
        <v>2855.4</v>
      </c>
      <c r="X38" s="158">
        <f t="shared" si="10"/>
        <v>1940.7784</v>
      </c>
      <c r="Y38" s="158">
        <f t="shared" si="10"/>
        <v>17767.22292</v>
      </c>
      <c r="Z38" s="158">
        <f t="shared" si="10"/>
        <v>1464.3</v>
      </c>
    </row>
    <row r="39" spans="1:26" ht="18" customHeight="1" outlineLevel="6" thickBot="1">
      <c r="A39" s="88" t="s">
        <v>272</v>
      </c>
      <c r="B39" s="92">
        <v>951</v>
      </c>
      <c r="C39" s="93" t="s">
        <v>17</v>
      </c>
      <c r="D39" s="93" t="s">
        <v>281</v>
      </c>
      <c r="E39" s="93" t="s">
        <v>92</v>
      </c>
      <c r="F39" s="93"/>
      <c r="G39" s="159">
        <v>1000</v>
      </c>
      <c r="H39" s="34">
        <f aca="true" t="shared" si="11" ref="H39:X39">H40</f>
        <v>1331.7</v>
      </c>
      <c r="I39" s="34">
        <f t="shared" si="11"/>
        <v>1331.7</v>
      </c>
      <c r="J39" s="34">
        <f t="shared" si="11"/>
        <v>1331.7</v>
      </c>
      <c r="K39" s="34">
        <f t="shared" si="11"/>
        <v>1331.7</v>
      </c>
      <c r="L39" s="34">
        <f t="shared" si="11"/>
        <v>1331.7</v>
      </c>
      <c r="M39" s="34">
        <f t="shared" si="11"/>
        <v>1331.7</v>
      </c>
      <c r="N39" s="34">
        <f t="shared" si="11"/>
        <v>1331.7</v>
      </c>
      <c r="O39" s="34">
        <f t="shared" si="11"/>
        <v>1331.7</v>
      </c>
      <c r="P39" s="34">
        <f t="shared" si="11"/>
        <v>1331.7</v>
      </c>
      <c r="Q39" s="34">
        <f t="shared" si="11"/>
        <v>1331.7</v>
      </c>
      <c r="R39" s="34">
        <f t="shared" si="11"/>
        <v>1331.7</v>
      </c>
      <c r="S39" s="34">
        <f t="shared" si="11"/>
        <v>1331.7</v>
      </c>
      <c r="T39" s="34">
        <f t="shared" si="11"/>
        <v>1331.7</v>
      </c>
      <c r="U39" s="34">
        <f t="shared" si="11"/>
        <v>1331.7</v>
      </c>
      <c r="V39" s="34">
        <f t="shared" si="11"/>
        <v>1331.7</v>
      </c>
      <c r="W39" s="34">
        <f t="shared" si="11"/>
        <v>1331.7</v>
      </c>
      <c r="X39" s="68">
        <f t="shared" si="11"/>
        <v>874.3892</v>
      </c>
      <c r="Y39" s="59">
        <f>X39/G39*100</f>
        <v>87.43892</v>
      </c>
      <c r="Z39" s="159">
        <v>1000</v>
      </c>
    </row>
    <row r="40" spans="1:26" ht="47.25" outlineLevel="6">
      <c r="A40" s="88" t="s">
        <v>274</v>
      </c>
      <c r="B40" s="92">
        <v>951</v>
      </c>
      <c r="C40" s="93" t="s">
        <v>17</v>
      </c>
      <c r="D40" s="93" t="s">
        <v>281</v>
      </c>
      <c r="E40" s="93" t="s">
        <v>93</v>
      </c>
      <c r="F40" s="93"/>
      <c r="G40" s="159">
        <v>5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17487.784</v>
      </c>
      <c r="Z40" s="159">
        <v>5</v>
      </c>
    </row>
    <row r="41" spans="1:26" ht="32.25" outlineLevel="6" thickBot="1">
      <c r="A41" s="88" t="s">
        <v>109</v>
      </c>
      <c r="B41" s="92">
        <v>951</v>
      </c>
      <c r="C41" s="93" t="s">
        <v>17</v>
      </c>
      <c r="D41" s="93" t="s">
        <v>281</v>
      </c>
      <c r="E41" s="93" t="s">
        <v>388</v>
      </c>
      <c r="F41" s="93"/>
      <c r="G41" s="159">
        <v>192</v>
      </c>
      <c r="H41" s="159">
        <v>192</v>
      </c>
      <c r="I41" s="159">
        <v>192</v>
      </c>
      <c r="J41" s="159">
        <v>192</v>
      </c>
      <c r="K41" s="159">
        <v>192</v>
      </c>
      <c r="L41" s="159">
        <v>192</v>
      </c>
      <c r="M41" s="159">
        <v>192</v>
      </c>
      <c r="N41" s="159">
        <v>192</v>
      </c>
      <c r="O41" s="159">
        <v>192</v>
      </c>
      <c r="P41" s="159">
        <v>192</v>
      </c>
      <c r="Q41" s="159">
        <v>192</v>
      </c>
      <c r="R41" s="159">
        <v>192</v>
      </c>
      <c r="S41" s="159">
        <v>192</v>
      </c>
      <c r="T41" s="159">
        <v>192</v>
      </c>
      <c r="U41" s="159">
        <v>192</v>
      </c>
      <c r="V41" s="159">
        <v>192</v>
      </c>
      <c r="W41" s="159">
        <v>192</v>
      </c>
      <c r="X41" s="159">
        <v>192</v>
      </c>
      <c r="Y41" s="159">
        <v>192</v>
      </c>
      <c r="Z41" s="159">
        <v>192</v>
      </c>
    </row>
    <row r="42" spans="1:26" ht="48" outlineLevel="6" thickBot="1">
      <c r="A42" s="88" t="s">
        <v>268</v>
      </c>
      <c r="B42" s="92">
        <v>951</v>
      </c>
      <c r="C42" s="93" t="s">
        <v>17</v>
      </c>
      <c r="D42" s="93" t="s">
        <v>281</v>
      </c>
      <c r="E42" s="93" t="s">
        <v>269</v>
      </c>
      <c r="F42" s="93"/>
      <c r="G42" s="159">
        <v>267.3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  <c r="Z42" s="159">
        <v>267.3</v>
      </c>
    </row>
    <row r="43" spans="1:26" ht="19.5" customHeight="1" outlineLevel="6" thickBot="1">
      <c r="A43" s="94" t="s">
        <v>143</v>
      </c>
      <c r="B43" s="90">
        <v>951</v>
      </c>
      <c r="C43" s="91" t="s">
        <v>17</v>
      </c>
      <c r="D43" s="91" t="s">
        <v>282</v>
      </c>
      <c r="E43" s="91" t="s">
        <v>5</v>
      </c>
      <c r="F43" s="91"/>
      <c r="G43" s="157">
        <f>G44</f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7">
        <f>Z44</f>
        <v>0</v>
      </c>
    </row>
    <row r="44" spans="1:26" ht="21" customHeight="1" outlineLevel="6" thickBot="1">
      <c r="A44" s="5" t="s">
        <v>112</v>
      </c>
      <c r="B44" s="21">
        <v>951</v>
      </c>
      <c r="C44" s="6" t="s">
        <v>17</v>
      </c>
      <c r="D44" s="6" t="s">
        <v>282</v>
      </c>
      <c r="E44" s="6" t="s">
        <v>234</v>
      </c>
      <c r="F44" s="6"/>
      <c r="G44" s="158">
        <v>0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  <c r="Z44" s="158">
        <v>0</v>
      </c>
    </row>
    <row r="45" spans="1:26" ht="51" customHeight="1" outlineLevel="6" thickBot="1">
      <c r="A45" s="8" t="s">
        <v>26</v>
      </c>
      <c r="B45" s="19">
        <v>951</v>
      </c>
      <c r="C45" s="9" t="s">
        <v>7</v>
      </c>
      <c r="D45" s="9" t="s">
        <v>276</v>
      </c>
      <c r="E45" s="9" t="s">
        <v>5</v>
      </c>
      <c r="F45" s="9"/>
      <c r="G45" s="10">
        <f>G46</f>
        <v>4815.7</v>
      </c>
      <c r="H45" s="26">
        <v>96</v>
      </c>
      <c r="I45" s="7">
        <v>96</v>
      </c>
      <c r="J45" s="7">
        <v>96</v>
      </c>
      <c r="K45" s="7">
        <v>96</v>
      </c>
      <c r="L45" s="7">
        <v>96</v>
      </c>
      <c r="M45" s="7">
        <v>96</v>
      </c>
      <c r="N45" s="7">
        <v>96</v>
      </c>
      <c r="O45" s="7">
        <v>96</v>
      </c>
      <c r="P45" s="7">
        <v>96</v>
      </c>
      <c r="Q45" s="7">
        <v>96</v>
      </c>
      <c r="R45" s="7">
        <v>96</v>
      </c>
      <c r="S45" s="7">
        <v>96</v>
      </c>
      <c r="T45" s="7">
        <v>96</v>
      </c>
      <c r="U45" s="7">
        <v>96</v>
      </c>
      <c r="V45" s="7">
        <v>96</v>
      </c>
      <c r="W45" s="44">
        <v>96</v>
      </c>
      <c r="X45" s="65">
        <v>141</v>
      </c>
      <c r="Y45" s="59">
        <f>X45/G45*100</f>
        <v>2.9279232510330795</v>
      </c>
      <c r="Z45" s="10">
        <f>Z46</f>
        <v>5379.7</v>
      </c>
    </row>
    <row r="46" spans="1:26" ht="32.25" outlineLevel="6" thickBot="1">
      <c r="A46" s="112" t="s">
        <v>138</v>
      </c>
      <c r="B46" s="19">
        <v>951</v>
      </c>
      <c r="C46" s="11" t="s">
        <v>7</v>
      </c>
      <c r="D46" s="11" t="s">
        <v>277</v>
      </c>
      <c r="E46" s="11" t="s">
        <v>5</v>
      </c>
      <c r="F46" s="11"/>
      <c r="G46" s="12">
        <f>G47</f>
        <v>4815.7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  <c r="Z46" s="12">
        <f>Z47</f>
        <v>5379.7</v>
      </c>
    </row>
    <row r="47" spans="1:26" ht="34.5" customHeight="1" outlineLevel="3" thickBot="1">
      <c r="A47" s="112" t="s">
        <v>139</v>
      </c>
      <c r="B47" s="19">
        <v>951</v>
      </c>
      <c r="C47" s="11" t="s">
        <v>7</v>
      </c>
      <c r="D47" s="11" t="s">
        <v>278</v>
      </c>
      <c r="E47" s="11" t="s">
        <v>5</v>
      </c>
      <c r="F47" s="11"/>
      <c r="G47" s="12">
        <f>G48</f>
        <v>4815.7</v>
      </c>
      <c r="H47" s="31">
        <f aca="true" t="shared" si="12" ref="H47:X48">H48</f>
        <v>8918.7</v>
      </c>
      <c r="I47" s="31">
        <f t="shared" si="12"/>
        <v>8918.7</v>
      </c>
      <c r="J47" s="31">
        <f t="shared" si="12"/>
        <v>8918.7</v>
      </c>
      <c r="K47" s="31">
        <f t="shared" si="12"/>
        <v>8918.7</v>
      </c>
      <c r="L47" s="31">
        <f t="shared" si="12"/>
        <v>8918.7</v>
      </c>
      <c r="M47" s="31">
        <f t="shared" si="12"/>
        <v>8918.7</v>
      </c>
      <c r="N47" s="31">
        <f t="shared" si="12"/>
        <v>8918.7</v>
      </c>
      <c r="O47" s="31">
        <f t="shared" si="12"/>
        <v>8918.7</v>
      </c>
      <c r="P47" s="31">
        <f t="shared" si="12"/>
        <v>8918.7</v>
      </c>
      <c r="Q47" s="31">
        <f t="shared" si="12"/>
        <v>8918.7</v>
      </c>
      <c r="R47" s="31">
        <f t="shared" si="12"/>
        <v>8918.7</v>
      </c>
      <c r="S47" s="31">
        <f t="shared" si="12"/>
        <v>8918.7</v>
      </c>
      <c r="T47" s="31">
        <f t="shared" si="12"/>
        <v>8918.7</v>
      </c>
      <c r="U47" s="31">
        <f t="shared" si="12"/>
        <v>8918.7</v>
      </c>
      <c r="V47" s="31">
        <f t="shared" si="12"/>
        <v>8918.7</v>
      </c>
      <c r="W47" s="31">
        <f t="shared" si="12"/>
        <v>8918.7</v>
      </c>
      <c r="X47" s="66">
        <f t="shared" si="12"/>
        <v>5600.44265</v>
      </c>
      <c r="Y47" s="59">
        <f>X47/G47*100</f>
        <v>116.29550532632847</v>
      </c>
      <c r="Z47" s="12">
        <f>Z48</f>
        <v>5379.7</v>
      </c>
    </row>
    <row r="48" spans="1:26" ht="49.5" customHeight="1" outlineLevel="3">
      <c r="A48" s="113" t="s">
        <v>210</v>
      </c>
      <c r="B48" s="90">
        <v>951</v>
      </c>
      <c r="C48" s="91" t="s">
        <v>7</v>
      </c>
      <c r="D48" s="91" t="s">
        <v>280</v>
      </c>
      <c r="E48" s="91" t="s">
        <v>5</v>
      </c>
      <c r="F48" s="91"/>
      <c r="G48" s="16">
        <f>G49+G53+G56</f>
        <v>4815.7</v>
      </c>
      <c r="H48" s="32">
        <f t="shared" si="12"/>
        <v>8918.7</v>
      </c>
      <c r="I48" s="32">
        <f t="shared" si="12"/>
        <v>8918.7</v>
      </c>
      <c r="J48" s="32">
        <f t="shared" si="12"/>
        <v>8918.7</v>
      </c>
      <c r="K48" s="32">
        <f t="shared" si="12"/>
        <v>8918.7</v>
      </c>
      <c r="L48" s="32">
        <f t="shared" si="12"/>
        <v>8918.7</v>
      </c>
      <c r="M48" s="32">
        <f t="shared" si="12"/>
        <v>8918.7</v>
      </c>
      <c r="N48" s="32">
        <f t="shared" si="12"/>
        <v>8918.7</v>
      </c>
      <c r="O48" s="32">
        <f t="shared" si="12"/>
        <v>8918.7</v>
      </c>
      <c r="P48" s="32">
        <f t="shared" si="12"/>
        <v>8918.7</v>
      </c>
      <c r="Q48" s="32">
        <f t="shared" si="12"/>
        <v>8918.7</v>
      </c>
      <c r="R48" s="32">
        <f t="shared" si="12"/>
        <v>8918.7</v>
      </c>
      <c r="S48" s="32">
        <f t="shared" si="12"/>
        <v>8918.7</v>
      </c>
      <c r="T48" s="32">
        <f t="shared" si="12"/>
        <v>8918.7</v>
      </c>
      <c r="U48" s="32">
        <f t="shared" si="12"/>
        <v>8918.7</v>
      </c>
      <c r="V48" s="32">
        <f t="shared" si="12"/>
        <v>8918.7</v>
      </c>
      <c r="W48" s="32">
        <f t="shared" si="12"/>
        <v>8918.7</v>
      </c>
      <c r="X48" s="67">
        <f t="shared" si="12"/>
        <v>5600.44265</v>
      </c>
      <c r="Y48" s="59">
        <f>X48/G48*100</f>
        <v>116.29550532632847</v>
      </c>
      <c r="Z48" s="16">
        <f>Z49+Z53+Z56</f>
        <v>5379.7</v>
      </c>
    </row>
    <row r="49" spans="1:26" ht="32.25" outlineLevel="4" thickBot="1">
      <c r="A49" s="5" t="s">
        <v>94</v>
      </c>
      <c r="B49" s="21">
        <v>951</v>
      </c>
      <c r="C49" s="6" t="s">
        <v>7</v>
      </c>
      <c r="D49" s="6" t="s">
        <v>280</v>
      </c>
      <c r="E49" s="6" t="s">
        <v>91</v>
      </c>
      <c r="F49" s="6"/>
      <c r="G49" s="7">
        <f>G50+G51+G52</f>
        <v>4654.3</v>
      </c>
      <c r="H49" s="7">
        <f aca="true" t="shared" si="13" ref="H49:Z49">H50+H51+H52</f>
        <v>8918.7</v>
      </c>
      <c r="I49" s="7">
        <f t="shared" si="13"/>
        <v>8918.7</v>
      </c>
      <c r="J49" s="7">
        <f t="shared" si="13"/>
        <v>8918.7</v>
      </c>
      <c r="K49" s="7">
        <f t="shared" si="13"/>
        <v>8918.7</v>
      </c>
      <c r="L49" s="7">
        <f t="shared" si="13"/>
        <v>8918.7</v>
      </c>
      <c r="M49" s="7">
        <f t="shared" si="13"/>
        <v>8918.7</v>
      </c>
      <c r="N49" s="7">
        <f t="shared" si="13"/>
        <v>8918.7</v>
      </c>
      <c r="O49" s="7">
        <f t="shared" si="13"/>
        <v>8918.7</v>
      </c>
      <c r="P49" s="7">
        <f t="shared" si="13"/>
        <v>8918.7</v>
      </c>
      <c r="Q49" s="7">
        <f t="shared" si="13"/>
        <v>8918.7</v>
      </c>
      <c r="R49" s="7">
        <f t="shared" si="13"/>
        <v>8918.7</v>
      </c>
      <c r="S49" s="7">
        <f t="shared" si="13"/>
        <v>8918.7</v>
      </c>
      <c r="T49" s="7">
        <f t="shared" si="13"/>
        <v>8918.7</v>
      </c>
      <c r="U49" s="7">
        <f t="shared" si="13"/>
        <v>8918.7</v>
      </c>
      <c r="V49" s="7">
        <f t="shared" si="13"/>
        <v>8918.7</v>
      </c>
      <c r="W49" s="7">
        <f t="shared" si="13"/>
        <v>8918.7</v>
      </c>
      <c r="X49" s="7">
        <f t="shared" si="13"/>
        <v>5600.44265</v>
      </c>
      <c r="Y49" s="7">
        <f t="shared" si="13"/>
        <v>155.038137751571</v>
      </c>
      <c r="Z49" s="7">
        <f t="shared" si="13"/>
        <v>5218.3</v>
      </c>
    </row>
    <row r="50" spans="1:26" ht="32.25" outlineLevel="5" thickBot="1">
      <c r="A50" s="88" t="s">
        <v>272</v>
      </c>
      <c r="B50" s="92">
        <v>951</v>
      </c>
      <c r="C50" s="93" t="s">
        <v>7</v>
      </c>
      <c r="D50" s="93" t="s">
        <v>280</v>
      </c>
      <c r="E50" s="93" t="s">
        <v>92</v>
      </c>
      <c r="F50" s="93"/>
      <c r="G50" s="98">
        <v>3612.3</v>
      </c>
      <c r="H50" s="26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  <c r="W50" s="44">
        <v>8918.7</v>
      </c>
      <c r="X50" s="65">
        <v>5600.44265</v>
      </c>
      <c r="Y50" s="59">
        <f>X50/G50*100</f>
        <v>155.038137751571</v>
      </c>
      <c r="Z50" s="98">
        <v>4007.3</v>
      </c>
    </row>
    <row r="51" spans="1:26" ht="48" outlineLevel="5" thickBot="1">
      <c r="A51" s="88" t="s">
        <v>274</v>
      </c>
      <c r="B51" s="92">
        <v>951</v>
      </c>
      <c r="C51" s="93" t="s">
        <v>7</v>
      </c>
      <c r="D51" s="93" t="s">
        <v>280</v>
      </c>
      <c r="E51" s="93" t="s">
        <v>93</v>
      </c>
      <c r="F51" s="93"/>
      <c r="G51" s="98">
        <v>1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8">
        <v>1</v>
      </c>
    </row>
    <row r="52" spans="1:26" ht="48" outlineLevel="5" thickBot="1">
      <c r="A52" s="88" t="s">
        <v>268</v>
      </c>
      <c r="B52" s="92">
        <v>951</v>
      </c>
      <c r="C52" s="93" t="s">
        <v>7</v>
      </c>
      <c r="D52" s="93" t="s">
        <v>280</v>
      </c>
      <c r="E52" s="93" t="s">
        <v>269</v>
      </c>
      <c r="F52" s="93"/>
      <c r="G52" s="98">
        <v>1041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98">
        <v>1210</v>
      </c>
    </row>
    <row r="53" spans="1:26" ht="32.25" outlineLevel="5" thickBot="1">
      <c r="A53" s="5" t="s">
        <v>101</v>
      </c>
      <c r="B53" s="21">
        <v>951</v>
      </c>
      <c r="C53" s="6" t="s">
        <v>7</v>
      </c>
      <c r="D53" s="6" t="s">
        <v>280</v>
      </c>
      <c r="E53" s="6" t="s">
        <v>95</v>
      </c>
      <c r="F53" s="6"/>
      <c r="G53" s="7">
        <f>G54+G55</f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7">
        <f>Z54+Z55</f>
        <v>0</v>
      </c>
    </row>
    <row r="54" spans="1:26" ht="32.25" outlineLevel="5" thickBot="1">
      <c r="A54" s="88" t="s">
        <v>102</v>
      </c>
      <c r="B54" s="92">
        <v>951</v>
      </c>
      <c r="C54" s="93" t="s">
        <v>7</v>
      </c>
      <c r="D54" s="93" t="s">
        <v>280</v>
      </c>
      <c r="E54" s="93" t="s">
        <v>96</v>
      </c>
      <c r="F54" s="93"/>
      <c r="G54" s="98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98">
        <v>0</v>
      </c>
    </row>
    <row r="55" spans="1:26" ht="31.5" outlineLevel="5">
      <c r="A55" s="88" t="s">
        <v>103</v>
      </c>
      <c r="B55" s="92">
        <v>951</v>
      </c>
      <c r="C55" s="93" t="s">
        <v>7</v>
      </c>
      <c r="D55" s="93" t="s">
        <v>280</v>
      </c>
      <c r="E55" s="93" t="s">
        <v>97</v>
      </c>
      <c r="F55" s="93"/>
      <c r="G55" s="98">
        <v>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8">
        <v>0</v>
      </c>
    </row>
    <row r="56" spans="1:26" ht="16.5" outlineLevel="5" thickBot="1">
      <c r="A56" s="5" t="s">
        <v>104</v>
      </c>
      <c r="B56" s="21">
        <v>951</v>
      </c>
      <c r="C56" s="6" t="s">
        <v>7</v>
      </c>
      <c r="D56" s="6" t="s">
        <v>280</v>
      </c>
      <c r="E56" s="6" t="s">
        <v>98</v>
      </c>
      <c r="F56" s="6"/>
      <c r="G56" s="7">
        <f>G57+G58+G59</f>
        <v>161.39999999999998</v>
      </c>
      <c r="H56" s="7">
        <f aca="true" t="shared" si="14" ref="H56:Z56">H57+H58+H59</f>
        <v>94.3</v>
      </c>
      <c r="I56" s="7">
        <f t="shared" si="14"/>
        <v>94.3</v>
      </c>
      <c r="J56" s="7">
        <f t="shared" si="14"/>
        <v>94.3</v>
      </c>
      <c r="K56" s="7">
        <f t="shared" si="14"/>
        <v>94.3</v>
      </c>
      <c r="L56" s="7">
        <f t="shared" si="14"/>
        <v>94.3</v>
      </c>
      <c r="M56" s="7">
        <f t="shared" si="14"/>
        <v>94.3</v>
      </c>
      <c r="N56" s="7">
        <f t="shared" si="14"/>
        <v>94.3</v>
      </c>
      <c r="O56" s="7">
        <f t="shared" si="14"/>
        <v>94.3</v>
      </c>
      <c r="P56" s="7">
        <f t="shared" si="14"/>
        <v>94.3</v>
      </c>
      <c r="Q56" s="7">
        <f t="shared" si="14"/>
        <v>94.3</v>
      </c>
      <c r="R56" s="7">
        <f t="shared" si="14"/>
        <v>94.3</v>
      </c>
      <c r="S56" s="7">
        <f t="shared" si="14"/>
        <v>94.3</v>
      </c>
      <c r="T56" s="7">
        <f t="shared" si="14"/>
        <v>94.3</v>
      </c>
      <c r="U56" s="7">
        <f t="shared" si="14"/>
        <v>94.3</v>
      </c>
      <c r="V56" s="7">
        <f t="shared" si="14"/>
        <v>94.3</v>
      </c>
      <c r="W56" s="7">
        <f t="shared" si="14"/>
        <v>94.3</v>
      </c>
      <c r="X56" s="7">
        <f t="shared" si="14"/>
        <v>94.3</v>
      </c>
      <c r="Y56" s="7">
        <f t="shared" si="14"/>
        <v>94.3</v>
      </c>
      <c r="Z56" s="7">
        <f t="shared" si="14"/>
        <v>161.39999999999998</v>
      </c>
    </row>
    <row r="57" spans="1:26" ht="32.25" outlineLevel="5" thickBot="1">
      <c r="A57" s="88" t="s">
        <v>105</v>
      </c>
      <c r="B57" s="92">
        <v>951</v>
      </c>
      <c r="C57" s="93" t="s">
        <v>7</v>
      </c>
      <c r="D57" s="93" t="s">
        <v>280</v>
      </c>
      <c r="E57" s="93" t="s">
        <v>99</v>
      </c>
      <c r="F57" s="93"/>
      <c r="G57" s="98">
        <v>19.4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8">
        <v>19.4</v>
      </c>
    </row>
    <row r="58" spans="1:26" ht="15.75" outlineLevel="5">
      <c r="A58" s="88" t="s">
        <v>106</v>
      </c>
      <c r="B58" s="92">
        <v>951</v>
      </c>
      <c r="C58" s="93" t="s">
        <v>7</v>
      </c>
      <c r="D58" s="93" t="s">
        <v>280</v>
      </c>
      <c r="E58" s="93" t="s">
        <v>100</v>
      </c>
      <c r="F58" s="93"/>
      <c r="G58" s="98">
        <v>47.7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98">
        <v>47.7</v>
      </c>
    </row>
    <row r="59" spans="1:26" ht="16.5" outlineLevel="5" thickBot="1">
      <c r="A59" s="163" t="s">
        <v>389</v>
      </c>
      <c r="B59" s="92">
        <v>951</v>
      </c>
      <c r="C59" s="93" t="s">
        <v>7</v>
      </c>
      <c r="D59" s="93" t="s">
        <v>280</v>
      </c>
      <c r="E59" s="93" t="s">
        <v>390</v>
      </c>
      <c r="F59" s="93"/>
      <c r="G59" s="98">
        <v>94.3</v>
      </c>
      <c r="H59" s="98">
        <v>94.3</v>
      </c>
      <c r="I59" s="98">
        <v>94.3</v>
      </c>
      <c r="J59" s="98">
        <v>94.3</v>
      </c>
      <c r="K59" s="98">
        <v>94.3</v>
      </c>
      <c r="L59" s="98">
        <v>94.3</v>
      </c>
      <c r="M59" s="98">
        <v>94.3</v>
      </c>
      <c r="N59" s="98">
        <v>94.3</v>
      </c>
      <c r="O59" s="98">
        <v>94.3</v>
      </c>
      <c r="P59" s="98">
        <v>94.3</v>
      </c>
      <c r="Q59" s="98">
        <v>94.3</v>
      </c>
      <c r="R59" s="98">
        <v>94.3</v>
      </c>
      <c r="S59" s="98">
        <v>94.3</v>
      </c>
      <c r="T59" s="98">
        <v>94.3</v>
      </c>
      <c r="U59" s="98">
        <v>94.3</v>
      </c>
      <c r="V59" s="98">
        <v>94.3</v>
      </c>
      <c r="W59" s="98">
        <v>94.3</v>
      </c>
      <c r="X59" s="98">
        <v>94.3</v>
      </c>
      <c r="Y59" s="98">
        <v>94.3</v>
      </c>
      <c r="Z59" s="98">
        <v>94.3</v>
      </c>
    </row>
    <row r="60" spans="1:26" ht="16.5" outlineLevel="5" thickBot="1">
      <c r="A60" s="8" t="s">
        <v>206</v>
      </c>
      <c r="B60" s="19">
        <v>951</v>
      </c>
      <c r="C60" s="9" t="s">
        <v>208</v>
      </c>
      <c r="D60" s="9" t="s">
        <v>276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0</v>
      </c>
    </row>
    <row r="61" spans="1:26" ht="32.25" outlineLevel="5" thickBot="1">
      <c r="A61" s="112" t="s">
        <v>138</v>
      </c>
      <c r="B61" s="19">
        <v>951</v>
      </c>
      <c r="C61" s="9" t="s">
        <v>208</v>
      </c>
      <c r="D61" s="9" t="s">
        <v>277</v>
      </c>
      <c r="E61" s="9" t="s">
        <v>5</v>
      </c>
      <c r="F61" s="9"/>
      <c r="G61" s="10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0">
        <f>Z62</f>
        <v>0</v>
      </c>
    </row>
    <row r="62" spans="1:26" ht="32.25" outlineLevel="5" thickBot="1">
      <c r="A62" s="112" t="s">
        <v>139</v>
      </c>
      <c r="B62" s="19">
        <v>951</v>
      </c>
      <c r="C62" s="9" t="s">
        <v>208</v>
      </c>
      <c r="D62" s="9" t="s">
        <v>278</v>
      </c>
      <c r="E62" s="9" t="s">
        <v>5</v>
      </c>
      <c r="F62" s="9"/>
      <c r="G62" s="10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10">
        <f>Z63</f>
        <v>0</v>
      </c>
    </row>
    <row r="63" spans="1:26" ht="32.25" outlineLevel="5" thickBot="1">
      <c r="A63" s="94" t="s">
        <v>207</v>
      </c>
      <c r="B63" s="90">
        <v>951</v>
      </c>
      <c r="C63" s="91" t="s">
        <v>208</v>
      </c>
      <c r="D63" s="91" t="s">
        <v>283</v>
      </c>
      <c r="E63" s="91" t="s">
        <v>5</v>
      </c>
      <c r="F63" s="91"/>
      <c r="G63" s="16">
        <f>G64</f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16">
        <f>Z64</f>
        <v>0</v>
      </c>
    </row>
    <row r="64" spans="1:26" ht="32.25" outlineLevel="5" thickBot="1">
      <c r="A64" s="5" t="s">
        <v>101</v>
      </c>
      <c r="B64" s="21">
        <v>951</v>
      </c>
      <c r="C64" s="6" t="s">
        <v>208</v>
      </c>
      <c r="D64" s="6" t="s">
        <v>283</v>
      </c>
      <c r="E64" s="6" t="s">
        <v>95</v>
      </c>
      <c r="F64" s="6"/>
      <c r="G64" s="7">
        <f>G65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7">
        <f>Z65</f>
        <v>0</v>
      </c>
    </row>
    <row r="65" spans="1:26" ht="32.25" outlineLevel="5" thickBot="1">
      <c r="A65" s="88" t="s">
        <v>103</v>
      </c>
      <c r="B65" s="92">
        <v>951</v>
      </c>
      <c r="C65" s="93" t="s">
        <v>208</v>
      </c>
      <c r="D65" s="93" t="s">
        <v>283</v>
      </c>
      <c r="E65" s="93" t="s">
        <v>97</v>
      </c>
      <c r="F65" s="93"/>
      <c r="G65" s="98"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  <c r="Z65" s="98">
        <v>0</v>
      </c>
    </row>
    <row r="66" spans="1:26" ht="48" outlineLevel="5" thickBot="1">
      <c r="A66" s="8" t="s">
        <v>27</v>
      </c>
      <c r="B66" s="19">
        <v>951</v>
      </c>
      <c r="C66" s="9" t="s">
        <v>8</v>
      </c>
      <c r="D66" s="9" t="s">
        <v>276</v>
      </c>
      <c r="E66" s="9" t="s">
        <v>5</v>
      </c>
      <c r="F66" s="9"/>
      <c r="G66" s="10">
        <f>G67</f>
        <v>4670.8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  <c r="Z66" s="10">
        <f>Z67</f>
        <v>5217.8</v>
      </c>
    </row>
    <row r="67" spans="1:26" ht="34.5" customHeight="1" outlineLevel="3" thickBot="1">
      <c r="A67" s="112" t="s">
        <v>138</v>
      </c>
      <c r="B67" s="19">
        <v>951</v>
      </c>
      <c r="C67" s="11" t="s">
        <v>8</v>
      </c>
      <c r="D67" s="11" t="s">
        <v>277</v>
      </c>
      <c r="E67" s="11" t="s">
        <v>5</v>
      </c>
      <c r="F67" s="11"/>
      <c r="G67" s="12">
        <f>G68</f>
        <v>4670.8</v>
      </c>
      <c r="H67" s="31">
        <f aca="true" t="shared" si="15" ref="H67:X69">H68</f>
        <v>0</v>
      </c>
      <c r="I67" s="31">
        <f t="shared" si="15"/>
        <v>0</v>
      </c>
      <c r="J67" s="31">
        <f t="shared" si="15"/>
        <v>0</v>
      </c>
      <c r="K67" s="31">
        <f t="shared" si="15"/>
        <v>0</v>
      </c>
      <c r="L67" s="31">
        <f t="shared" si="15"/>
        <v>0</v>
      </c>
      <c r="M67" s="31">
        <f t="shared" si="15"/>
        <v>0</v>
      </c>
      <c r="N67" s="31">
        <f t="shared" si="15"/>
        <v>0</v>
      </c>
      <c r="O67" s="31">
        <f t="shared" si="15"/>
        <v>0</v>
      </c>
      <c r="P67" s="31">
        <f t="shared" si="15"/>
        <v>0</v>
      </c>
      <c r="Q67" s="31">
        <f t="shared" si="15"/>
        <v>0</v>
      </c>
      <c r="R67" s="31">
        <f t="shared" si="15"/>
        <v>0</v>
      </c>
      <c r="S67" s="31">
        <f t="shared" si="15"/>
        <v>0</v>
      </c>
      <c r="T67" s="31">
        <f t="shared" si="15"/>
        <v>0</v>
      </c>
      <c r="U67" s="31">
        <f t="shared" si="15"/>
        <v>0</v>
      </c>
      <c r="V67" s="31">
        <f t="shared" si="15"/>
        <v>0</v>
      </c>
      <c r="W67" s="31">
        <f t="shared" si="15"/>
        <v>0</v>
      </c>
      <c r="X67" s="66">
        <f t="shared" si="15"/>
        <v>0</v>
      </c>
      <c r="Y67" s="59">
        <f>X67/G67*100</f>
        <v>0</v>
      </c>
      <c r="Z67" s="12">
        <f>Z68</f>
        <v>5217.8</v>
      </c>
    </row>
    <row r="68" spans="1:26" ht="31.5" outlineLevel="3">
      <c r="A68" s="112" t="s">
        <v>139</v>
      </c>
      <c r="B68" s="19">
        <v>951</v>
      </c>
      <c r="C68" s="11" t="s">
        <v>8</v>
      </c>
      <c r="D68" s="11" t="s">
        <v>278</v>
      </c>
      <c r="E68" s="11" t="s">
        <v>5</v>
      </c>
      <c r="F68" s="11"/>
      <c r="G68" s="12">
        <f>G69</f>
        <v>4670.8</v>
      </c>
      <c r="H68" s="32">
        <f t="shared" si="15"/>
        <v>0</v>
      </c>
      <c r="I68" s="32">
        <f t="shared" si="15"/>
        <v>0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 t="shared" si="15"/>
        <v>0</v>
      </c>
      <c r="O68" s="32">
        <f t="shared" si="15"/>
        <v>0</v>
      </c>
      <c r="P68" s="32">
        <f t="shared" si="15"/>
        <v>0</v>
      </c>
      <c r="Q68" s="32">
        <f t="shared" si="15"/>
        <v>0</v>
      </c>
      <c r="R68" s="32">
        <f t="shared" si="15"/>
        <v>0</v>
      </c>
      <c r="S68" s="32">
        <f t="shared" si="15"/>
        <v>0</v>
      </c>
      <c r="T68" s="32">
        <f t="shared" si="15"/>
        <v>0</v>
      </c>
      <c r="U68" s="32">
        <f t="shared" si="15"/>
        <v>0</v>
      </c>
      <c r="V68" s="32">
        <f t="shared" si="15"/>
        <v>0</v>
      </c>
      <c r="W68" s="32">
        <f t="shared" si="15"/>
        <v>0</v>
      </c>
      <c r="X68" s="67">
        <f t="shared" si="15"/>
        <v>0</v>
      </c>
      <c r="Y68" s="59">
        <f>X68/G68*100</f>
        <v>0</v>
      </c>
      <c r="Z68" s="12">
        <f>Z69</f>
        <v>5217.8</v>
      </c>
    </row>
    <row r="69" spans="1:26" ht="47.25" outlineLevel="4">
      <c r="A69" s="113" t="s">
        <v>210</v>
      </c>
      <c r="B69" s="90">
        <v>951</v>
      </c>
      <c r="C69" s="91" t="s">
        <v>8</v>
      </c>
      <c r="D69" s="91" t="s">
        <v>280</v>
      </c>
      <c r="E69" s="91" t="s">
        <v>5</v>
      </c>
      <c r="F69" s="91"/>
      <c r="G69" s="16">
        <f>G70</f>
        <v>4670.8</v>
      </c>
      <c r="H69" s="16">
        <f t="shared" si="15"/>
        <v>0</v>
      </c>
      <c r="I69" s="16">
        <f t="shared" si="15"/>
        <v>0</v>
      </c>
      <c r="J69" s="16">
        <f t="shared" si="15"/>
        <v>0</v>
      </c>
      <c r="K69" s="16">
        <f t="shared" si="15"/>
        <v>0</v>
      </c>
      <c r="L69" s="16">
        <f t="shared" si="15"/>
        <v>0</v>
      </c>
      <c r="M69" s="16">
        <f t="shared" si="15"/>
        <v>0</v>
      </c>
      <c r="N69" s="16">
        <f t="shared" si="15"/>
        <v>0</v>
      </c>
      <c r="O69" s="16">
        <f t="shared" si="15"/>
        <v>0</v>
      </c>
      <c r="P69" s="16">
        <f t="shared" si="15"/>
        <v>0</v>
      </c>
      <c r="Q69" s="16">
        <f t="shared" si="15"/>
        <v>0</v>
      </c>
      <c r="R69" s="16">
        <f t="shared" si="15"/>
        <v>0</v>
      </c>
      <c r="S69" s="16">
        <f t="shared" si="15"/>
        <v>0</v>
      </c>
      <c r="T69" s="16">
        <f t="shared" si="15"/>
        <v>0</v>
      </c>
      <c r="U69" s="16">
        <f t="shared" si="15"/>
        <v>0</v>
      </c>
      <c r="V69" s="16">
        <f t="shared" si="15"/>
        <v>0</v>
      </c>
      <c r="W69" s="16">
        <f t="shared" si="15"/>
        <v>0</v>
      </c>
      <c r="X69" s="16">
        <f t="shared" si="15"/>
        <v>0</v>
      </c>
      <c r="Y69" s="16">
        <f>Y70</f>
        <v>0</v>
      </c>
      <c r="Z69" s="16">
        <f>Z70</f>
        <v>5217.8</v>
      </c>
    </row>
    <row r="70" spans="1:26" ht="32.25" outlineLevel="5" thickBot="1">
      <c r="A70" s="5" t="s">
        <v>94</v>
      </c>
      <c r="B70" s="21">
        <v>951</v>
      </c>
      <c r="C70" s="6" t="s">
        <v>8</v>
      </c>
      <c r="D70" s="6" t="s">
        <v>280</v>
      </c>
      <c r="E70" s="6" t="s">
        <v>91</v>
      </c>
      <c r="F70" s="6"/>
      <c r="G70" s="7">
        <f>G71+G72+G73</f>
        <v>4670.8</v>
      </c>
      <c r="H70" s="7">
        <f aca="true" t="shared" si="16" ref="H70:Z70">H71+H72+H73</f>
        <v>0</v>
      </c>
      <c r="I70" s="7">
        <f t="shared" si="16"/>
        <v>0</v>
      </c>
      <c r="J70" s="7">
        <f t="shared" si="16"/>
        <v>0</v>
      </c>
      <c r="K70" s="7">
        <f t="shared" si="16"/>
        <v>0</v>
      </c>
      <c r="L70" s="7">
        <f t="shared" si="16"/>
        <v>0</v>
      </c>
      <c r="M70" s="7">
        <f t="shared" si="16"/>
        <v>0</v>
      </c>
      <c r="N70" s="7">
        <f t="shared" si="16"/>
        <v>0</v>
      </c>
      <c r="O70" s="7">
        <f t="shared" si="16"/>
        <v>0</v>
      </c>
      <c r="P70" s="7">
        <f t="shared" si="16"/>
        <v>0</v>
      </c>
      <c r="Q70" s="7">
        <f t="shared" si="16"/>
        <v>0</v>
      </c>
      <c r="R70" s="7">
        <f t="shared" si="16"/>
        <v>0</v>
      </c>
      <c r="S70" s="7">
        <f t="shared" si="16"/>
        <v>0</v>
      </c>
      <c r="T70" s="7">
        <f t="shared" si="16"/>
        <v>0</v>
      </c>
      <c r="U70" s="7">
        <f t="shared" si="16"/>
        <v>0</v>
      </c>
      <c r="V70" s="7">
        <f t="shared" si="16"/>
        <v>0</v>
      </c>
      <c r="W70" s="7">
        <f t="shared" si="16"/>
        <v>0</v>
      </c>
      <c r="X70" s="7">
        <f t="shared" si="16"/>
        <v>0</v>
      </c>
      <c r="Y70" s="7">
        <f t="shared" si="16"/>
        <v>0</v>
      </c>
      <c r="Z70" s="7">
        <f t="shared" si="16"/>
        <v>5217.8</v>
      </c>
    </row>
    <row r="71" spans="1:26" ht="32.25" outlineLevel="5" thickBot="1">
      <c r="A71" s="88" t="s">
        <v>272</v>
      </c>
      <c r="B71" s="92">
        <v>951</v>
      </c>
      <c r="C71" s="93" t="s">
        <v>8</v>
      </c>
      <c r="D71" s="93" t="s">
        <v>280</v>
      </c>
      <c r="E71" s="93" t="s">
        <v>92</v>
      </c>
      <c r="F71" s="93"/>
      <c r="G71" s="98">
        <v>3586.8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98">
        <v>3969.8</v>
      </c>
    </row>
    <row r="72" spans="1:26" ht="48" outlineLevel="5" thickBot="1">
      <c r="A72" s="88" t="s">
        <v>274</v>
      </c>
      <c r="B72" s="92">
        <v>951</v>
      </c>
      <c r="C72" s="93" t="s">
        <v>8</v>
      </c>
      <c r="D72" s="93" t="s">
        <v>280</v>
      </c>
      <c r="E72" s="93" t="s">
        <v>93</v>
      </c>
      <c r="F72" s="93"/>
      <c r="G72" s="98">
        <v>1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98">
        <v>1</v>
      </c>
    </row>
    <row r="73" spans="1:26" ht="48" outlineLevel="5" thickBot="1">
      <c r="A73" s="88" t="s">
        <v>268</v>
      </c>
      <c r="B73" s="92">
        <v>951</v>
      </c>
      <c r="C73" s="93" t="s">
        <v>8</v>
      </c>
      <c r="D73" s="93" t="s">
        <v>280</v>
      </c>
      <c r="E73" s="93" t="s">
        <v>269</v>
      </c>
      <c r="F73" s="93"/>
      <c r="G73" s="98">
        <v>1083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8">
        <v>1247</v>
      </c>
    </row>
    <row r="74" spans="1:26" ht="16.5" outlineLevel="5" thickBot="1">
      <c r="A74" s="8" t="s">
        <v>218</v>
      </c>
      <c r="B74" s="19">
        <v>951</v>
      </c>
      <c r="C74" s="9" t="s">
        <v>220</v>
      </c>
      <c r="D74" s="9" t="s">
        <v>276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">
        <f>Z75</f>
        <v>0</v>
      </c>
    </row>
    <row r="75" spans="1:26" ht="32.25" outlineLevel="5" thickBot="1">
      <c r="A75" s="112" t="s">
        <v>138</v>
      </c>
      <c r="B75" s="19">
        <v>951</v>
      </c>
      <c r="C75" s="9" t="s">
        <v>220</v>
      </c>
      <c r="D75" s="9" t="s">
        <v>277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2" t="s">
        <v>139</v>
      </c>
      <c r="B76" s="19">
        <v>951</v>
      </c>
      <c r="C76" s="9" t="s">
        <v>220</v>
      </c>
      <c r="D76" s="9" t="s">
        <v>278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94" t="s">
        <v>219</v>
      </c>
      <c r="B77" s="90">
        <v>951</v>
      </c>
      <c r="C77" s="91" t="s">
        <v>220</v>
      </c>
      <c r="D77" s="91" t="s">
        <v>284</v>
      </c>
      <c r="E77" s="91" t="s">
        <v>5</v>
      </c>
      <c r="F77" s="91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6">
        <f>Z78</f>
        <v>0</v>
      </c>
    </row>
    <row r="78" spans="1:26" ht="16.5" outlineLevel="5" thickBot="1">
      <c r="A78" s="5" t="s">
        <v>254</v>
      </c>
      <c r="B78" s="21">
        <v>951</v>
      </c>
      <c r="C78" s="6" t="s">
        <v>220</v>
      </c>
      <c r="D78" s="6" t="s">
        <v>284</v>
      </c>
      <c r="E78" s="6" t="s">
        <v>256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</f>
        <v>0</v>
      </c>
    </row>
    <row r="79" spans="1:26" ht="16.5" outlineLevel="5" thickBot="1">
      <c r="A79" s="88" t="s">
        <v>255</v>
      </c>
      <c r="B79" s="92">
        <v>951</v>
      </c>
      <c r="C79" s="93" t="s">
        <v>220</v>
      </c>
      <c r="D79" s="93" t="s">
        <v>284</v>
      </c>
      <c r="E79" s="93" t="s">
        <v>257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8">
        <v>0</v>
      </c>
    </row>
    <row r="80" spans="1:26" ht="16.5" outlineLevel="3" thickBot="1">
      <c r="A80" s="8" t="s">
        <v>28</v>
      </c>
      <c r="B80" s="19">
        <v>951</v>
      </c>
      <c r="C80" s="9" t="s">
        <v>9</v>
      </c>
      <c r="D80" s="9" t="s">
        <v>276</v>
      </c>
      <c r="E80" s="9" t="s">
        <v>5</v>
      </c>
      <c r="F80" s="9"/>
      <c r="G80" s="10">
        <f>G81</f>
        <v>200</v>
      </c>
      <c r="H80" s="31">
        <f aca="true" t="shared" si="17" ref="H80:X82">H81</f>
        <v>0</v>
      </c>
      <c r="I80" s="31">
        <f t="shared" si="17"/>
        <v>0</v>
      </c>
      <c r="J80" s="31">
        <f t="shared" si="17"/>
        <v>0</v>
      </c>
      <c r="K80" s="31">
        <f t="shared" si="17"/>
        <v>0</v>
      </c>
      <c r="L80" s="31">
        <f t="shared" si="17"/>
        <v>0</v>
      </c>
      <c r="M80" s="31">
        <f t="shared" si="17"/>
        <v>0</v>
      </c>
      <c r="N80" s="31">
        <f t="shared" si="17"/>
        <v>0</v>
      </c>
      <c r="O80" s="31">
        <f t="shared" si="17"/>
        <v>0</v>
      </c>
      <c r="P80" s="31">
        <f t="shared" si="17"/>
        <v>0</v>
      </c>
      <c r="Q80" s="31">
        <f t="shared" si="17"/>
        <v>0</v>
      </c>
      <c r="R80" s="31">
        <f t="shared" si="17"/>
        <v>0</v>
      </c>
      <c r="S80" s="31">
        <f t="shared" si="17"/>
        <v>0</v>
      </c>
      <c r="T80" s="31">
        <f t="shared" si="17"/>
        <v>0</v>
      </c>
      <c r="U80" s="31">
        <f t="shared" si="17"/>
        <v>0</v>
      </c>
      <c r="V80" s="31">
        <f t="shared" si="17"/>
        <v>0</v>
      </c>
      <c r="W80" s="31">
        <f t="shared" si="17"/>
        <v>0</v>
      </c>
      <c r="X80" s="66">
        <f t="shared" si="17"/>
        <v>0</v>
      </c>
      <c r="Y80" s="59">
        <f aca="true" t="shared" si="18" ref="Y80:Y86">X80/G80*100</f>
        <v>0</v>
      </c>
      <c r="Z80" s="10">
        <f>Z81</f>
        <v>200</v>
      </c>
    </row>
    <row r="81" spans="1:26" ht="32.25" outlineLevel="3" thickBot="1">
      <c r="A81" s="112" t="s">
        <v>138</v>
      </c>
      <c r="B81" s="19">
        <v>951</v>
      </c>
      <c r="C81" s="11" t="s">
        <v>9</v>
      </c>
      <c r="D81" s="11" t="s">
        <v>277</v>
      </c>
      <c r="E81" s="11" t="s">
        <v>5</v>
      </c>
      <c r="F81" s="11"/>
      <c r="G81" s="12">
        <f>G82</f>
        <v>200</v>
      </c>
      <c r="H81" s="32">
        <f t="shared" si="17"/>
        <v>0</v>
      </c>
      <c r="I81" s="32">
        <f t="shared" si="17"/>
        <v>0</v>
      </c>
      <c r="J81" s="32">
        <f t="shared" si="17"/>
        <v>0</v>
      </c>
      <c r="K81" s="32">
        <f t="shared" si="17"/>
        <v>0</v>
      </c>
      <c r="L81" s="32">
        <f t="shared" si="17"/>
        <v>0</v>
      </c>
      <c r="M81" s="32">
        <f t="shared" si="17"/>
        <v>0</v>
      </c>
      <c r="N81" s="32">
        <f t="shared" si="17"/>
        <v>0</v>
      </c>
      <c r="O81" s="32">
        <f t="shared" si="17"/>
        <v>0</v>
      </c>
      <c r="P81" s="32">
        <f t="shared" si="17"/>
        <v>0</v>
      </c>
      <c r="Q81" s="32">
        <f t="shared" si="17"/>
        <v>0</v>
      </c>
      <c r="R81" s="32">
        <f t="shared" si="17"/>
        <v>0</v>
      </c>
      <c r="S81" s="32">
        <f t="shared" si="17"/>
        <v>0</v>
      </c>
      <c r="T81" s="32">
        <f t="shared" si="17"/>
        <v>0</v>
      </c>
      <c r="U81" s="32">
        <f t="shared" si="17"/>
        <v>0</v>
      </c>
      <c r="V81" s="32">
        <f t="shared" si="17"/>
        <v>0</v>
      </c>
      <c r="W81" s="32">
        <f t="shared" si="17"/>
        <v>0</v>
      </c>
      <c r="X81" s="67">
        <f t="shared" si="17"/>
        <v>0</v>
      </c>
      <c r="Y81" s="59">
        <f t="shared" si="18"/>
        <v>0</v>
      </c>
      <c r="Z81" s="12">
        <f>Z82</f>
        <v>200</v>
      </c>
    </row>
    <row r="82" spans="1:26" ht="32.25" outlineLevel="4" thickBot="1">
      <c r="A82" s="112" t="s">
        <v>139</v>
      </c>
      <c r="B82" s="19">
        <v>951</v>
      </c>
      <c r="C82" s="11" t="s">
        <v>9</v>
      </c>
      <c r="D82" s="11" t="s">
        <v>278</v>
      </c>
      <c r="E82" s="11" t="s">
        <v>5</v>
      </c>
      <c r="F82" s="11"/>
      <c r="G82" s="12">
        <f>G83</f>
        <v>200</v>
      </c>
      <c r="H82" s="34">
        <f t="shared" si="17"/>
        <v>0</v>
      </c>
      <c r="I82" s="34">
        <f t="shared" si="17"/>
        <v>0</v>
      </c>
      <c r="J82" s="34">
        <f t="shared" si="17"/>
        <v>0</v>
      </c>
      <c r="K82" s="34">
        <f t="shared" si="17"/>
        <v>0</v>
      </c>
      <c r="L82" s="34">
        <f t="shared" si="17"/>
        <v>0</v>
      </c>
      <c r="M82" s="34">
        <f t="shared" si="17"/>
        <v>0</v>
      </c>
      <c r="N82" s="34">
        <f t="shared" si="17"/>
        <v>0</v>
      </c>
      <c r="O82" s="34">
        <f t="shared" si="17"/>
        <v>0</v>
      </c>
      <c r="P82" s="34">
        <f t="shared" si="17"/>
        <v>0</v>
      </c>
      <c r="Q82" s="34">
        <f t="shared" si="17"/>
        <v>0</v>
      </c>
      <c r="R82" s="34">
        <f t="shared" si="17"/>
        <v>0</v>
      </c>
      <c r="S82" s="34">
        <f t="shared" si="17"/>
        <v>0</v>
      </c>
      <c r="T82" s="34">
        <f t="shared" si="17"/>
        <v>0</v>
      </c>
      <c r="U82" s="34">
        <f t="shared" si="17"/>
        <v>0</v>
      </c>
      <c r="V82" s="34">
        <f t="shared" si="17"/>
        <v>0</v>
      </c>
      <c r="W82" s="34">
        <f t="shared" si="17"/>
        <v>0</v>
      </c>
      <c r="X82" s="68">
        <f t="shared" si="17"/>
        <v>0</v>
      </c>
      <c r="Y82" s="59">
        <f t="shared" si="18"/>
        <v>0</v>
      </c>
      <c r="Z82" s="12">
        <f>Z83</f>
        <v>200</v>
      </c>
    </row>
    <row r="83" spans="1:26" ht="32.25" outlineLevel="5" thickBot="1">
      <c r="A83" s="94" t="s">
        <v>141</v>
      </c>
      <c r="B83" s="90">
        <v>951</v>
      </c>
      <c r="C83" s="91" t="s">
        <v>9</v>
      </c>
      <c r="D83" s="91" t="s">
        <v>285</v>
      </c>
      <c r="E83" s="91" t="s">
        <v>5</v>
      </c>
      <c r="F83" s="91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8"/>
        <v>0</v>
      </c>
      <c r="Z83" s="16">
        <f>Z84</f>
        <v>200</v>
      </c>
    </row>
    <row r="84" spans="1:26" ht="15.75" customHeight="1" outlineLevel="3" thickBot="1">
      <c r="A84" s="5" t="s">
        <v>111</v>
      </c>
      <c r="B84" s="21">
        <v>951</v>
      </c>
      <c r="C84" s="6" t="s">
        <v>9</v>
      </c>
      <c r="D84" s="6" t="s">
        <v>285</v>
      </c>
      <c r="E84" s="6" t="s">
        <v>110</v>
      </c>
      <c r="F84" s="6"/>
      <c r="G84" s="7">
        <v>200</v>
      </c>
      <c r="H84" s="31" t="e">
        <f>H85+H93+H102+H108+H111+H130+H137+H151</f>
        <v>#REF!</v>
      </c>
      <c r="I84" s="31" t="e">
        <f>I85+I93+I102+I108+I111+I130+I137+I151</f>
        <v>#REF!</v>
      </c>
      <c r="J84" s="31" t="e">
        <f>J85+J93+J102+J108+J111+J130+J137+J151</f>
        <v>#REF!</v>
      </c>
      <c r="K84" s="31" t="e">
        <f>K85+K93+K102+K108+K111+K130+K137+K151</f>
        <v>#REF!</v>
      </c>
      <c r="L84" s="31" t="e">
        <f>L85+L93+L102+L108+L111+L130+L137+L151</f>
        <v>#REF!</v>
      </c>
      <c r="M84" s="31" t="e">
        <f>M85+M93+M102+M108+M111+M130+M137+M151</f>
        <v>#REF!</v>
      </c>
      <c r="N84" s="31" t="e">
        <f>N85+N93+N102+N108+N111+N130+N137+N151</f>
        <v>#REF!</v>
      </c>
      <c r="O84" s="31" t="e">
        <f>O85+O93+O102+O108+O111+O130+O137+O151</f>
        <v>#REF!</v>
      </c>
      <c r="P84" s="31" t="e">
        <f>P85+P93+P102+P108+P111+P130+P137+P151</f>
        <v>#REF!</v>
      </c>
      <c r="Q84" s="31" t="e">
        <f>Q85+Q93+Q102+Q108+Q111+Q130+Q137+Q151</f>
        <v>#REF!</v>
      </c>
      <c r="R84" s="31" t="e">
        <f>R85+R93+R102+R108+R111+R130+R137+R151</f>
        <v>#REF!</v>
      </c>
      <c r="S84" s="31" t="e">
        <f>S85+S93+S102+S108+S111+S130+S137+S151</f>
        <v>#REF!</v>
      </c>
      <c r="T84" s="31" t="e">
        <f>T85+T93+T102+T108+T111+T130+T137+T151</f>
        <v>#REF!</v>
      </c>
      <c r="U84" s="31" t="e">
        <f>U85+U93+U102+U108+U111+U130+U137+U151</f>
        <v>#REF!</v>
      </c>
      <c r="V84" s="31" t="e">
        <f>V85+V93+V102+V108+V111+V130+V137+V151</f>
        <v>#REF!</v>
      </c>
      <c r="W84" s="31" t="e">
        <f>W85+W93+W102+W108+W111+W130+W137+W151</f>
        <v>#REF!</v>
      </c>
      <c r="X84" s="69" t="e">
        <f>X85+X93+X102+X108+X111+X130+X137+X151</f>
        <v>#REF!</v>
      </c>
      <c r="Y84" s="59" t="e">
        <f t="shared" si="18"/>
        <v>#REF!</v>
      </c>
      <c r="Z84" s="7">
        <v>200</v>
      </c>
    </row>
    <row r="85" spans="1:26" ht="16.5" outlineLevel="3" thickBot="1">
      <c r="A85" s="8" t="s">
        <v>29</v>
      </c>
      <c r="B85" s="19">
        <v>951</v>
      </c>
      <c r="C85" s="9" t="s">
        <v>67</v>
      </c>
      <c r="D85" s="9" t="s">
        <v>276</v>
      </c>
      <c r="E85" s="9" t="s">
        <v>5</v>
      </c>
      <c r="F85" s="9"/>
      <c r="G85" s="143">
        <f>G86+G141</f>
        <v>48300.5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8"/>
        <v>#REF!</v>
      </c>
      <c r="Z85" s="143">
        <f>Z86+Z141</f>
        <v>49861</v>
      </c>
    </row>
    <row r="86" spans="1:26" ht="31.5" outlineLevel="4">
      <c r="A86" s="112" t="s">
        <v>138</v>
      </c>
      <c r="B86" s="19">
        <v>951</v>
      </c>
      <c r="C86" s="11" t="s">
        <v>67</v>
      </c>
      <c r="D86" s="11" t="s">
        <v>277</v>
      </c>
      <c r="E86" s="11" t="s">
        <v>5</v>
      </c>
      <c r="F86" s="11"/>
      <c r="G86" s="146">
        <f>G87</f>
        <v>42379.5</v>
      </c>
      <c r="H86" s="34" t="e">
        <f aca="true" t="shared" si="19" ref="H86:X86">H87</f>
        <v>#REF!</v>
      </c>
      <c r="I86" s="34" t="e">
        <f t="shared" si="19"/>
        <v>#REF!</v>
      </c>
      <c r="J86" s="34" t="e">
        <f t="shared" si="19"/>
        <v>#REF!</v>
      </c>
      <c r="K86" s="34" t="e">
        <f t="shared" si="19"/>
        <v>#REF!</v>
      </c>
      <c r="L86" s="34" t="e">
        <f t="shared" si="19"/>
        <v>#REF!</v>
      </c>
      <c r="M86" s="34" t="e">
        <f t="shared" si="19"/>
        <v>#REF!</v>
      </c>
      <c r="N86" s="34" t="e">
        <f t="shared" si="19"/>
        <v>#REF!</v>
      </c>
      <c r="O86" s="34" t="e">
        <f t="shared" si="19"/>
        <v>#REF!</v>
      </c>
      <c r="P86" s="34" t="e">
        <f t="shared" si="19"/>
        <v>#REF!</v>
      </c>
      <c r="Q86" s="34" t="e">
        <f t="shared" si="19"/>
        <v>#REF!</v>
      </c>
      <c r="R86" s="34" t="e">
        <f t="shared" si="19"/>
        <v>#REF!</v>
      </c>
      <c r="S86" s="34" t="e">
        <f t="shared" si="19"/>
        <v>#REF!</v>
      </c>
      <c r="T86" s="34" t="e">
        <f t="shared" si="19"/>
        <v>#REF!</v>
      </c>
      <c r="U86" s="34" t="e">
        <f t="shared" si="19"/>
        <v>#REF!</v>
      </c>
      <c r="V86" s="34" t="e">
        <f t="shared" si="19"/>
        <v>#REF!</v>
      </c>
      <c r="W86" s="34" t="e">
        <f t="shared" si="19"/>
        <v>#REF!</v>
      </c>
      <c r="X86" s="68" t="e">
        <f t="shared" si="19"/>
        <v>#REF!</v>
      </c>
      <c r="Y86" s="59" t="e">
        <f t="shared" si="18"/>
        <v>#REF!</v>
      </c>
      <c r="Z86" s="146">
        <f>Z87</f>
        <v>44154</v>
      </c>
    </row>
    <row r="87" spans="1:26" ht="32.25" outlineLevel="5" thickBot="1">
      <c r="A87" s="112" t="s">
        <v>139</v>
      </c>
      <c r="B87" s="19">
        <v>951</v>
      </c>
      <c r="C87" s="11" t="s">
        <v>67</v>
      </c>
      <c r="D87" s="11" t="s">
        <v>278</v>
      </c>
      <c r="E87" s="11" t="s">
        <v>5</v>
      </c>
      <c r="F87" s="11"/>
      <c r="G87" s="146">
        <f>G88+G95+G103+G110+G108+G121+G128+G135</f>
        <v>42379.5</v>
      </c>
      <c r="H87" s="146" t="e">
        <f>H88+H95+H103+H110+H108+H121+H128+H135</f>
        <v>#REF!</v>
      </c>
      <c r="I87" s="146" t="e">
        <f>I88+I95+I103+I110+I108+I121+I128+I135</f>
        <v>#REF!</v>
      </c>
      <c r="J87" s="146" t="e">
        <f>J88+J95+J103+J110+J108+J121+J128+J135</f>
        <v>#REF!</v>
      </c>
      <c r="K87" s="146" t="e">
        <f>K88+K95+K103+K110+K108+K121+K128+K135</f>
        <v>#REF!</v>
      </c>
      <c r="L87" s="146" t="e">
        <f>L88+L95+L103+L110+L108+L121+L128+L135</f>
        <v>#REF!</v>
      </c>
      <c r="M87" s="146" t="e">
        <f>M88+M95+M103+M110+M108+M121+M128+M135</f>
        <v>#REF!</v>
      </c>
      <c r="N87" s="146" t="e">
        <f>N88+N95+N103+N110+N108+N121+N128+N135</f>
        <v>#REF!</v>
      </c>
      <c r="O87" s="146" t="e">
        <f>O88+O95+O103+O110+O108+O121+O128+O135</f>
        <v>#REF!</v>
      </c>
      <c r="P87" s="146" t="e">
        <f>P88+P95+P103+P110+P108+P121+P128+P135</f>
        <v>#REF!</v>
      </c>
      <c r="Q87" s="146" t="e">
        <f>Q88+Q95+Q103+Q110+Q108+Q121+Q128+Q135</f>
        <v>#REF!</v>
      </c>
      <c r="R87" s="146" t="e">
        <f>R88+R95+R103+R110+R108+R121+R128+R135</f>
        <v>#REF!</v>
      </c>
      <c r="S87" s="146" t="e">
        <f>S88+S95+S103+S110+S108+S121+S128+S135</f>
        <v>#REF!</v>
      </c>
      <c r="T87" s="146" t="e">
        <f>T88+T95+T103+T110+T108+T121+T128+T135</f>
        <v>#REF!</v>
      </c>
      <c r="U87" s="146" t="e">
        <f>U88+U95+U103+U110+U108+U121+U128+U135</f>
        <v>#REF!</v>
      </c>
      <c r="V87" s="146" t="e">
        <f>V88+V95+V103+V110+V108+V121+V128+V135</f>
        <v>#REF!</v>
      </c>
      <c r="W87" s="146" t="e">
        <f>W88+W95+W103+W110+W108+W121+W128+W135</f>
        <v>#REF!</v>
      </c>
      <c r="X87" s="146" t="e">
        <f>X88+X95+X103+X110+X108+X121+X128+X135</f>
        <v>#REF!</v>
      </c>
      <c r="Y87" s="146" t="e">
        <f>Y88+Y95+Y103+Y110+Y108+Y121+Y128+Y135</f>
        <v>#REF!</v>
      </c>
      <c r="Z87" s="146">
        <f>Z88+Z95+Z103+Z110+Z108+Z121+Z128+Z135</f>
        <v>44154</v>
      </c>
    </row>
    <row r="88" spans="1:26" ht="18.75" customHeight="1" outlineLevel="5">
      <c r="A88" s="94" t="s">
        <v>30</v>
      </c>
      <c r="B88" s="90">
        <v>951</v>
      </c>
      <c r="C88" s="91" t="s">
        <v>67</v>
      </c>
      <c r="D88" s="91" t="s">
        <v>286</v>
      </c>
      <c r="E88" s="91" t="s">
        <v>5</v>
      </c>
      <c r="F88" s="91"/>
      <c r="G88" s="145">
        <f>G89+G93</f>
        <v>1359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45">
        <f>Z89+Z93</f>
        <v>1359</v>
      </c>
    </row>
    <row r="89" spans="1:26" ht="32.25" outlineLevel="5" thickBot="1">
      <c r="A89" s="5" t="s">
        <v>94</v>
      </c>
      <c r="B89" s="21">
        <v>951</v>
      </c>
      <c r="C89" s="6" t="s">
        <v>67</v>
      </c>
      <c r="D89" s="6" t="s">
        <v>286</v>
      </c>
      <c r="E89" s="6" t="s">
        <v>91</v>
      </c>
      <c r="F89" s="6"/>
      <c r="G89" s="149">
        <f>G90+G91+G92</f>
        <v>1233.8</v>
      </c>
      <c r="H89" s="149">
        <f aca="true" t="shared" si="20" ref="H89:Z89">H90+H91+H92</f>
        <v>0</v>
      </c>
      <c r="I89" s="149">
        <f t="shared" si="20"/>
        <v>0</v>
      </c>
      <c r="J89" s="149">
        <f t="shared" si="20"/>
        <v>0</v>
      </c>
      <c r="K89" s="149">
        <f t="shared" si="20"/>
        <v>0</v>
      </c>
      <c r="L89" s="149">
        <f t="shared" si="20"/>
        <v>0</v>
      </c>
      <c r="M89" s="149">
        <f t="shared" si="20"/>
        <v>0</v>
      </c>
      <c r="N89" s="149">
        <f t="shared" si="20"/>
        <v>0</v>
      </c>
      <c r="O89" s="149">
        <f t="shared" si="20"/>
        <v>0</v>
      </c>
      <c r="P89" s="149">
        <f t="shared" si="20"/>
        <v>0</v>
      </c>
      <c r="Q89" s="149">
        <f t="shared" si="20"/>
        <v>0</v>
      </c>
      <c r="R89" s="149">
        <f t="shared" si="20"/>
        <v>0</v>
      </c>
      <c r="S89" s="149">
        <f t="shared" si="20"/>
        <v>0</v>
      </c>
      <c r="T89" s="149">
        <f t="shared" si="20"/>
        <v>0</v>
      </c>
      <c r="U89" s="149">
        <f t="shared" si="20"/>
        <v>0</v>
      </c>
      <c r="V89" s="149">
        <f t="shared" si="20"/>
        <v>0</v>
      </c>
      <c r="W89" s="149">
        <f t="shared" si="20"/>
        <v>0</v>
      </c>
      <c r="X89" s="149">
        <f t="shared" si="20"/>
        <v>0</v>
      </c>
      <c r="Y89" s="149">
        <f t="shared" si="20"/>
        <v>0</v>
      </c>
      <c r="Z89" s="149">
        <f t="shared" si="20"/>
        <v>1233.8</v>
      </c>
    </row>
    <row r="90" spans="1:26" ht="32.25" outlineLevel="5" thickBot="1">
      <c r="A90" s="88" t="s">
        <v>272</v>
      </c>
      <c r="B90" s="92">
        <v>951</v>
      </c>
      <c r="C90" s="93" t="s">
        <v>67</v>
      </c>
      <c r="D90" s="93" t="s">
        <v>286</v>
      </c>
      <c r="E90" s="93" t="s">
        <v>92</v>
      </c>
      <c r="F90" s="93"/>
      <c r="G90" s="144">
        <v>947.6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44">
        <v>947.6</v>
      </c>
    </row>
    <row r="91" spans="1:26" ht="48" outlineLevel="5" thickBot="1">
      <c r="A91" s="88" t="s">
        <v>274</v>
      </c>
      <c r="B91" s="92">
        <v>951</v>
      </c>
      <c r="C91" s="93" t="s">
        <v>67</v>
      </c>
      <c r="D91" s="93" t="s">
        <v>286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4">
        <v>0</v>
      </c>
    </row>
    <row r="92" spans="1:26" ht="48" outlineLevel="5" thickBot="1">
      <c r="A92" s="88" t="s">
        <v>268</v>
      </c>
      <c r="B92" s="92">
        <v>951</v>
      </c>
      <c r="C92" s="93" t="s">
        <v>67</v>
      </c>
      <c r="D92" s="93" t="s">
        <v>286</v>
      </c>
      <c r="E92" s="93" t="s">
        <v>269</v>
      </c>
      <c r="F92" s="93"/>
      <c r="G92" s="144">
        <v>286.2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4">
        <v>286.2</v>
      </c>
    </row>
    <row r="93" spans="1:26" ht="35.25" customHeight="1" outlineLevel="6" thickBot="1">
      <c r="A93" s="5" t="s">
        <v>101</v>
      </c>
      <c r="B93" s="21">
        <v>951</v>
      </c>
      <c r="C93" s="6" t="s">
        <v>67</v>
      </c>
      <c r="D93" s="6" t="s">
        <v>286</v>
      </c>
      <c r="E93" s="6" t="s">
        <v>95</v>
      </c>
      <c r="F93" s="6"/>
      <c r="G93" s="149">
        <f>G94</f>
        <v>125.2</v>
      </c>
      <c r="H93" s="32">
        <f aca="true" t="shared" si="21" ref="H93:P93">H94</f>
        <v>0</v>
      </c>
      <c r="I93" s="32">
        <f t="shared" si="21"/>
        <v>0</v>
      </c>
      <c r="J93" s="32">
        <f t="shared" si="21"/>
        <v>0</v>
      </c>
      <c r="K93" s="32">
        <f t="shared" si="21"/>
        <v>0</v>
      </c>
      <c r="L93" s="32">
        <f t="shared" si="21"/>
        <v>0</v>
      </c>
      <c r="M93" s="32">
        <f t="shared" si="21"/>
        <v>0</v>
      </c>
      <c r="N93" s="32">
        <f t="shared" si="21"/>
        <v>0</v>
      </c>
      <c r="O93" s="32">
        <f t="shared" si="21"/>
        <v>0</v>
      </c>
      <c r="P93" s="32">
        <f t="shared" si="21"/>
        <v>0</v>
      </c>
      <c r="Q93" s="32">
        <f aca="true" t="shared" si="22" ref="Q93:W93">Q94</f>
        <v>0</v>
      </c>
      <c r="R93" s="32">
        <f t="shared" si="22"/>
        <v>0</v>
      </c>
      <c r="S93" s="32">
        <f t="shared" si="22"/>
        <v>0</v>
      </c>
      <c r="T93" s="32">
        <f t="shared" si="22"/>
        <v>0</v>
      </c>
      <c r="U93" s="32">
        <f t="shared" si="22"/>
        <v>0</v>
      </c>
      <c r="V93" s="32">
        <f t="shared" si="22"/>
        <v>0</v>
      </c>
      <c r="W93" s="32">
        <f t="shared" si="22"/>
        <v>0</v>
      </c>
      <c r="X93" s="67">
        <f>X94</f>
        <v>9539.0701</v>
      </c>
      <c r="Y93" s="59">
        <f>X93/G93*100</f>
        <v>7619.065575079872</v>
      </c>
      <c r="Z93" s="149">
        <f>Z94</f>
        <v>125.2</v>
      </c>
    </row>
    <row r="94" spans="1:26" ht="32.25" outlineLevel="4" thickBot="1">
      <c r="A94" s="88" t="s">
        <v>103</v>
      </c>
      <c r="B94" s="92">
        <v>951</v>
      </c>
      <c r="C94" s="93" t="s">
        <v>67</v>
      </c>
      <c r="D94" s="93" t="s">
        <v>286</v>
      </c>
      <c r="E94" s="93" t="s">
        <v>97</v>
      </c>
      <c r="F94" s="93"/>
      <c r="G94" s="144">
        <v>125.2</v>
      </c>
      <c r="H94" s="34">
        <f aca="true" t="shared" si="23" ref="H94:X94">H95</f>
        <v>0</v>
      </c>
      <c r="I94" s="34">
        <f t="shared" si="23"/>
        <v>0</v>
      </c>
      <c r="J94" s="34">
        <f t="shared" si="23"/>
        <v>0</v>
      </c>
      <c r="K94" s="34">
        <f t="shared" si="23"/>
        <v>0</v>
      </c>
      <c r="L94" s="34">
        <f t="shared" si="23"/>
        <v>0</v>
      </c>
      <c r="M94" s="34">
        <f t="shared" si="23"/>
        <v>0</v>
      </c>
      <c r="N94" s="34">
        <f t="shared" si="23"/>
        <v>0</v>
      </c>
      <c r="O94" s="34">
        <f t="shared" si="23"/>
        <v>0</v>
      </c>
      <c r="P94" s="34">
        <f t="shared" si="23"/>
        <v>0</v>
      </c>
      <c r="Q94" s="34">
        <f t="shared" si="23"/>
        <v>0</v>
      </c>
      <c r="R94" s="34">
        <f t="shared" si="23"/>
        <v>0</v>
      </c>
      <c r="S94" s="34">
        <f t="shared" si="23"/>
        <v>0</v>
      </c>
      <c r="T94" s="34">
        <f t="shared" si="23"/>
        <v>0</v>
      </c>
      <c r="U94" s="34">
        <f t="shared" si="23"/>
        <v>0</v>
      </c>
      <c r="V94" s="34">
        <f t="shared" si="23"/>
        <v>0</v>
      </c>
      <c r="W94" s="34">
        <f t="shared" si="23"/>
        <v>0</v>
      </c>
      <c r="X94" s="64">
        <f t="shared" si="23"/>
        <v>9539.0701</v>
      </c>
      <c r="Y94" s="59">
        <f>X94/G94*100</f>
        <v>7619.065575079872</v>
      </c>
      <c r="Z94" s="144">
        <v>125.2</v>
      </c>
    </row>
    <row r="95" spans="1:26" ht="47.25" outlineLevel="5">
      <c r="A95" s="113" t="s">
        <v>210</v>
      </c>
      <c r="B95" s="90">
        <v>951</v>
      </c>
      <c r="C95" s="91" t="s">
        <v>67</v>
      </c>
      <c r="D95" s="91" t="s">
        <v>280</v>
      </c>
      <c r="E95" s="91" t="s">
        <v>5</v>
      </c>
      <c r="F95" s="91"/>
      <c r="G95" s="145">
        <f>G96+G100</f>
        <v>16393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58.189898737265914</v>
      </c>
      <c r="Z95" s="145">
        <f>Z96+Z100</f>
        <v>18313</v>
      </c>
    </row>
    <row r="96" spans="1:26" ht="32.25" outlineLevel="5" thickBot="1">
      <c r="A96" s="5" t="s">
        <v>94</v>
      </c>
      <c r="B96" s="21">
        <v>951</v>
      </c>
      <c r="C96" s="6" t="s">
        <v>67</v>
      </c>
      <c r="D96" s="6" t="s">
        <v>280</v>
      </c>
      <c r="E96" s="6" t="s">
        <v>91</v>
      </c>
      <c r="F96" s="6"/>
      <c r="G96" s="149">
        <f>G97+G98+G99</f>
        <v>16259</v>
      </c>
      <c r="H96" s="149">
        <f aca="true" t="shared" si="24" ref="H96:Z96">H97+H98+H99</f>
        <v>0</v>
      </c>
      <c r="I96" s="149">
        <f t="shared" si="24"/>
        <v>0</v>
      </c>
      <c r="J96" s="149">
        <f t="shared" si="24"/>
        <v>0</v>
      </c>
      <c r="K96" s="149">
        <f t="shared" si="24"/>
        <v>0</v>
      </c>
      <c r="L96" s="149">
        <f t="shared" si="24"/>
        <v>0</v>
      </c>
      <c r="M96" s="149">
        <f t="shared" si="24"/>
        <v>0</v>
      </c>
      <c r="N96" s="149">
        <f t="shared" si="24"/>
        <v>0</v>
      </c>
      <c r="O96" s="149">
        <f t="shared" si="24"/>
        <v>0</v>
      </c>
      <c r="P96" s="149">
        <f t="shared" si="24"/>
        <v>0</v>
      </c>
      <c r="Q96" s="149">
        <f t="shared" si="24"/>
        <v>0</v>
      </c>
      <c r="R96" s="149">
        <f t="shared" si="24"/>
        <v>0</v>
      </c>
      <c r="S96" s="149">
        <f t="shared" si="24"/>
        <v>0</v>
      </c>
      <c r="T96" s="149">
        <f t="shared" si="24"/>
        <v>0</v>
      </c>
      <c r="U96" s="149">
        <f t="shared" si="24"/>
        <v>0</v>
      </c>
      <c r="V96" s="149">
        <f t="shared" si="24"/>
        <v>0</v>
      </c>
      <c r="W96" s="149">
        <f t="shared" si="24"/>
        <v>0</v>
      </c>
      <c r="X96" s="149">
        <f t="shared" si="24"/>
        <v>0</v>
      </c>
      <c r="Y96" s="149">
        <f t="shared" si="24"/>
        <v>0</v>
      </c>
      <c r="Z96" s="149">
        <f t="shared" si="24"/>
        <v>18179</v>
      </c>
    </row>
    <row r="97" spans="1:26" ht="32.25" outlineLevel="5" thickBot="1">
      <c r="A97" s="88" t="s">
        <v>272</v>
      </c>
      <c r="B97" s="92">
        <v>951</v>
      </c>
      <c r="C97" s="93" t="s">
        <v>67</v>
      </c>
      <c r="D97" s="93" t="s">
        <v>280</v>
      </c>
      <c r="E97" s="93" t="s">
        <v>92</v>
      </c>
      <c r="F97" s="93"/>
      <c r="G97" s="144">
        <v>12487.2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4">
        <v>13831.2</v>
      </c>
    </row>
    <row r="98" spans="1:26" ht="48" outlineLevel="5" thickBot="1">
      <c r="A98" s="88" t="s">
        <v>274</v>
      </c>
      <c r="B98" s="92">
        <v>951</v>
      </c>
      <c r="C98" s="93" t="s">
        <v>67</v>
      </c>
      <c r="D98" s="93" t="s">
        <v>280</v>
      </c>
      <c r="E98" s="93" t="s">
        <v>93</v>
      </c>
      <c r="F98" s="93"/>
      <c r="G98" s="98">
        <v>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98">
        <v>2</v>
      </c>
    </row>
    <row r="99" spans="1:26" ht="48" outlineLevel="5" thickBot="1">
      <c r="A99" s="88" t="s">
        <v>268</v>
      </c>
      <c r="B99" s="92">
        <v>951</v>
      </c>
      <c r="C99" s="93" t="s">
        <v>67</v>
      </c>
      <c r="D99" s="93" t="s">
        <v>280</v>
      </c>
      <c r="E99" s="93" t="s">
        <v>269</v>
      </c>
      <c r="F99" s="93"/>
      <c r="G99" s="98">
        <v>3769.8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98">
        <v>4345.8</v>
      </c>
    </row>
    <row r="100" spans="1:26" ht="32.25" outlineLevel="5" thickBot="1">
      <c r="A100" s="5" t="s">
        <v>101</v>
      </c>
      <c r="B100" s="21">
        <v>951</v>
      </c>
      <c r="C100" s="6" t="s">
        <v>67</v>
      </c>
      <c r="D100" s="6" t="s">
        <v>280</v>
      </c>
      <c r="E100" s="6" t="s">
        <v>95</v>
      </c>
      <c r="F100" s="6"/>
      <c r="G100" s="7">
        <f>G101+G102</f>
        <v>134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Z101+Z102</f>
        <v>134</v>
      </c>
    </row>
    <row r="101" spans="1:26" ht="32.25" outlineLevel="5" thickBot="1">
      <c r="A101" s="88" t="s">
        <v>102</v>
      </c>
      <c r="B101" s="92">
        <v>951</v>
      </c>
      <c r="C101" s="93" t="s">
        <v>67</v>
      </c>
      <c r="D101" s="93" t="s">
        <v>280</v>
      </c>
      <c r="E101" s="93" t="s">
        <v>96</v>
      </c>
      <c r="F101" s="93"/>
      <c r="G101" s="98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  <c r="Z101" s="98">
        <v>0</v>
      </c>
    </row>
    <row r="102" spans="1:26" ht="32.25" outlineLevel="6" thickBot="1">
      <c r="A102" s="88" t="s">
        <v>103</v>
      </c>
      <c r="B102" s="92">
        <v>951</v>
      </c>
      <c r="C102" s="93" t="s">
        <v>67</v>
      </c>
      <c r="D102" s="93" t="s">
        <v>280</v>
      </c>
      <c r="E102" s="93" t="s">
        <v>97</v>
      </c>
      <c r="F102" s="93"/>
      <c r="G102" s="98">
        <v>134</v>
      </c>
      <c r="H102" s="32">
        <f aca="true" t="shared" si="25" ref="H102:W102">H103</f>
        <v>0</v>
      </c>
      <c r="I102" s="32">
        <f t="shared" si="25"/>
        <v>0</v>
      </c>
      <c r="J102" s="32">
        <f t="shared" si="25"/>
        <v>0</v>
      </c>
      <c r="K102" s="32">
        <f t="shared" si="25"/>
        <v>0</v>
      </c>
      <c r="L102" s="32">
        <f t="shared" si="25"/>
        <v>0</v>
      </c>
      <c r="M102" s="32">
        <f t="shared" si="25"/>
        <v>0</v>
      </c>
      <c r="N102" s="32">
        <f t="shared" si="25"/>
        <v>0</v>
      </c>
      <c r="O102" s="32">
        <f t="shared" si="25"/>
        <v>0</v>
      </c>
      <c r="P102" s="32">
        <f t="shared" si="25"/>
        <v>0</v>
      </c>
      <c r="Q102" s="32">
        <f t="shared" si="25"/>
        <v>0</v>
      </c>
      <c r="R102" s="32">
        <f t="shared" si="25"/>
        <v>0</v>
      </c>
      <c r="S102" s="32">
        <f t="shared" si="25"/>
        <v>0</v>
      </c>
      <c r="T102" s="32">
        <f t="shared" si="25"/>
        <v>0</v>
      </c>
      <c r="U102" s="32">
        <f t="shared" si="25"/>
        <v>0</v>
      </c>
      <c r="V102" s="32">
        <f t="shared" si="25"/>
        <v>0</v>
      </c>
      <c r="W102" s="32">
        <f t="shared" si="25"/>
        <v>0</v>
      </c>
      <c r="X102" s="67">
        <f>X103</f>
        <v>277.89792</v>
      </c>
      <c r="Y102" s="59">
        <f>X102/G102*100</f>
        <v>207.38650746268655</v>
      </c>
      <c r="Z102" s="98">
        <v>134</v>
      </c>
    </row>
    <row r="103" spans="1:26" ht="46.5" customHeight="1" outlineLevel="4" thickBot="1">
      <c r="A103" s="94" t="s">
        <v>142</v>
      </c>
      <c r="B103" s="90">
        <v>951</v>
      </c>
      <c r="C103" s="91" t="s">
        <v>67</v>
      </c>
      <c r="D103" s="91" t="s">
        <v>287</v>
      </c>
      <c r="E103" s="91" t="s">
        <v>5</v>
      </c>
      <c r="F103" s="91"/>
      <c r="G103" s="16">
        <f>G104+G106</f>
        <v>700</v>
      </c>
      <c r="H103" s="34">
        <f aca="true" t="shared" si="26" ref="H103:X103">H104</f>
        <v>0</v>
      </c>
      <c r="I103" s="34">
        <f t="shared" si="26"/>
        <v>0</v>
      </c>
      <c r="J103" s="34">
        <f t="shared" si="26"/>
        <v>0</v>
      </c>
      <c r="K103" s="34">
        <f t="shared" si="26"/>
        <v>0</v>
      </c>
      <c r="L103" s="34">
        <f t="shared" si="26"/>
        <v>0</v>
      </c>
      <c r="M103" s="34">
        <f t="shared" si="26"/>
        <v>0</v>
      </c>
      <c r="N103" s="34">
        <f t="shared" si="26"/>
        <v>0</v>
      </c>
      <c r="O103" s="34">
        <f t="shared" si="26"/>
        <v>0</v>
      </c>
      <c r="P103" s="34">
        <f t="shared" si="26"/>
        <v>0</v>
      </c>
      <c r="Q103" s="34">
        <f t="shared" si="26"/>
        <v>0</v>
      </c>
      <c r="R103" s="34">
        <f t="shared" si="26"/>
        <v>0</v>
      </c>
      <c r="S103" s="34">
        <f t="shared" si="26"/>
        <v>0</v>
      </c>
      <c r="T103" s="34">
        <f t="shared" si="26"/>
        <v>0</v>
      </c>
      <c r="U103" s="34">
        <f t="shared" si="26"/>
        <v>0</v>
      </c>
      <c r="V103" s="34">
        <f t="shared" si="26"/>
        <v>0</v>
      </c>
      <c r="W103" s="34">
        <f t="shared" si="26"/>
        <v>0</v>
      </c>
      <c r="X103" s="68">
        <f t="shared" si="26"/>
        <v>277.89792</v>
      </c>
      <c r="Y103" s="59">
        <f>X103/G103*100</f>
        <v>39.69970285714285</v>
      </c>
      <c r="Z103" s="16">
        <f>Z104+Z106</f>
        <v>250</v>
      </c>
    </row>
    <row r="104" spans="1:26" ht="32.25" outlineLevel="5" thickBot="1">
      <c r="A104" s="5" t="s">
        <v>101</v>
      </c>
      <c r="B104" s="21">
        <v>951</v>
      </c>
      <c r="C104" s="6" t="s">
        <v>67</v>
      </c>
      <c r="D104" s="6" t="s">
        <v>287</v>
      </c>
      <c r="E104" s="6" t="s">
        <v>95</v>
      </c>
      <c r="F104" s="6"/>
      <c r="G104" s="7">
        <f>G105</f>
        <v>700</v>
      </c>
      <c r="H104" s="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4"/>
      <c r="X104" s="65">
        <v>277.89792</v>
      </c>
      <c r="Y104" s="59">
        <f>X104/G104*100</f>
        <v>39.69970285714285</v>
      </c>
      <c r="Z104" s="7">
        <f>Z105</f>
        <v>250</v>
      </c>
    </row>
    <row r="105" spans="1:26" ht="32.25" outlineLevel="5" thickBot="1">
      <c r="A105" s="88" t="s">
        <v>103</v>
      </c>
      <c r="B105" s="92">
        <v>951</v>
      </c>
      <c r="C105" s="93" t="s">
        <v>67</v>
      </c>
      <c r="D105" s="93" t="s">
        <v>287</v>
      </c>
      <c r="E105" s="93" t="s">
        <v>97</v>
      </c>
      <c r="F105" s="93"/>
      <c r="G105" s="98">
        <v>700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  <c r="Z105" s="98">
        <v>250</v>
      </c>
    </row>
    <row r="106" spans="1:26" ht="16.5" outlineLevel="5" thickBot="1">
      <c r="A106" s="5" t="s">
        <v>104</v>
      </c>
      <c r="B106" s="21">
        <v>951</v>
      </c>
      <c r="C106" s="6" t="s">
        <v>67</v>
      </c>
      <c r="D106" s="6" t="s">
        <v>287</v>
      </c>
      <c r="E106" s="6" t="s">
        <v>98</v>
      </c>
      <c r="F106" s="6"/>
      <c r="G106" s="7">
        <f>G107</f>
        <v>0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75"/>
      <c r="Y106" s="59"/>
      <c r="Z106" s="7">
        <f>Z107</f>
        <v>0</v>
      </c>
    </row>
    <row r="107" spans="1:26" ht="16.5" outlineLevel="5" thickBot="1">
      <c r="A107" s="88" t="s">
        <v>106</v>
      </c>
      <c r="B107" s="92">
        <v>951</v>
      </c>
      <c r="C107" s="93" t="s">
        <v>67</v>
      </c>
      <c r="D107" s="93" t="s">
        <v>287</v>
      </c>
      <c r="E107" s="93" t="s">
        <v>100</v>
      </c>
      <c r="F107" s="93"/>
      <c r="G107" s="98">
        <v>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  <c r="Z107" s="98">
        <v>0</v>
      </c>
    </row>
    <row r="108" spans="1:26" ht="19.5" customHeight="1" outlineLevel="6" thickBot="1">
      <c r="A108" s="94" t="s">
        <v>143</v>
      </c>
      <c r="B108" s="90">
        <v>951</v>
      </c>
      <c r="C108" s="91" t="s">
        <v>67</v>
      </c>
      <c r="D108" s="91" t="s">
        <v>282</v>
      </c>
      <c r="E108" s="91" t="s">
        <v>5</v>
      </c>
      <c r="F108" s="91"/>
      <c r="G108" s="145">
        <f>G109</f>
        <v>0</v>
      </c>
      <c r="H108" s="32" t="e">
        <f>#REF!+H109</f>
        <v>#REF!</v>
      </c>
      <c r="I108" s="32" t="e">
        <f>#REF!+I109</f>
        <v>#REF!</v>
      </c>
      <c r="J108" s="32" t="e">
        <f>#REF!+J109</f>
        <v>#REF!</v>
      </c>
      <c r="K108" s="32" t="e">
        <f>#REF!+K109</f>
        <v>#REF!</v>
      </c>
      <c r="L108" s="32" t="e">
        <f>#REF!+L109</f>
        <v>#REF!</v>
      </c>
      <c r="M108" s="32" t="e">
        <f>#REF!+M109</f>
        <v>#REF!</v>
      </c>
      <c r="N108" s="32" t="e">
        <f>#REF!+N109</f>
        <v>#REF!</v>
      </c>
      <c r="O108" s="32" t="e">
        <f>#REF!+O109</f>
        <v>#REF!</v>
      </c>
      <c r="P108" s="32" t="e">
        <f>#REF!+P109</f>
        <v>#REF!</v>
      </c>
      <c r="Q108" s="32" t="e">
        <f>#REF!+Q109</f>
        <v>#REF!</v>
      </c>
      <c r="R108" s="32" t="e">
        <f>#REF!+R109</f>
        <v>#REF!</v>
      </c>
      <c r="S108" s="32" t="e">
        <f>#REF!+S109</f>
        <v>#REF!</v>
      </c>
      <c r="T108" s="32" t="e">
        <f>#REF!+T109</f>
        <v>#REF!</v>
      </c>
      <c r="U108" s="32" t="e">
        <f>#REF!+U109</f>
        <v>#REF!</v>
      </c>
      <c r="V108" s="32" t="e">
        <f>#REF!+V109</f>
        <v>#REF!</v>
      </c>
      <c r="W108" s="32" t="e">
        <f>#REF!+W109</f>
        <v>#REF!</v>
      </c>
      <c r="X108" s="70" t="e">
        <f>#REF!+X109</f>
        <v>#REF!</v>
      </c>
      <c r="Y108" s="59" t="e">
        <f>X108/G108*100</f>
        <v>#REF!</v>
      </c>
      <c r="Z108" s="145">
        <f>Z109</f>
        <v>0</v>
      </c>
    </row>
    <row r="109" spans="1:26" ht="16.5" customHeight="1" outlineLevel="4" thickBot="1">
      <c r="A109" s="5" t="s">
        <v>112</v>
      </c>
      <c r="B109" s="21">
        <v>951</v>
      </c>
      <c r="C109" s="6" t="s">
        <v>67</v>
      </c>
      <c r="D109" s="6" t="s">
        <v>282</v>
      </c>
      <c r="E109" s="6" t="s">
        <v>234</v>
      </c>
      <c r="F109" s="6"/>
      <c r="G109" s="149">
        <v>0</v>
      </c>
      <c r="H109" s="34">
        <f aca="true" t="shared" si="27" ref="H109:W109">H110</f>
        <v>0</v>
      </c>
      <c r="I109" s="34">
        <f t="shared" si="27"/>
        <v>0</v>
      </c>
      <c r="J109" s="34">
        <f t="shared" si="27"/>
        <v>0</v>
      </c>
      <c r="K109" s="34">
        <f t="shared" si="27"/>
        <v>0</v>
      </c>
      <c r="L109" s="34">
        <f t="shared" si="27"/>
        <v>0</v>
      </c>
      <c r="M109" s="34">
        <f t="shared" si="27"/>
        <v>0</v>
      </c>
      <c r="N109" s="34">
        <f t="shared" si="27"/>
        <v>0</v>
      </c>
      <c r="O109" s="34">
        <f t="shared" si="27"/>
        <v>0</v>
      </c>
      <c r="P109" s="34">
        <f t="shared" si="27"/>
        <v>0</v>
      </c>
      <c r="Q109" s="34">
        <f t="shared" si="27"/>
        <v>0</v>
      </c>
      <c r="R109" s="34">
        <f t="shared" si="27"/>
        <v>0</v>
      </c>
      <c r="S109" s="34">
        <f t="shared" si="27"/>
        <v>0</v>
      </c>
      <c r="T109" s="34">
        <f t="shared" si="27"/>
        <v>0</v>
      </c>
      <c r="U109" s="34">
        <f t="shared" si="27"/>
        <v>0</v>
      </c>
      <c r="V109" s="34">
        <f t="shared" si="27"/>
        <v>0</v>
      </c>
      <c r="W109" s="34">
        <f t="shared" si="27"/>
        <v>0</v>
      </c>
      <c r="X109" s="64">
        <f>X110</f>
        <v>1067.9833</v>
      </c>
      <c r="Y109" s="59" t="e">
        <f>X109/G109*100</f>
        <v>#DIV/0!</v>
      </c>
      <c r="Z109" s="149">
        <v>0</v>
      </c>
    </row>
    <row r="110" spans="1:26" ht="31.5" outlineLevel="5">
      <c r="A110" s="94" t="s">
        <v>144</v>
      </c>
      <c r="B110" s="90">
        <v>951</v>
      </c>
      <c r="C110" s="91" t="s">
        <v>67</v>
      </c>
      <c r="D110" s="91" t="s">
        <v>288</v>
      </c>
      <c r="E110" s="91" t="s">
        <v>5</v>
      </c>
      <c r="F110" s="91"/>
      <c r="G110" s="16">
        <f>G111+G115+G118</f>
        <v>21734.1</v>
      </c>
      <c r="H110" s="26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44"/>
      <c r="X110" s="65">
        <v>1067.9833</v>
      </c>
      <c r="Y110" s="59">
        <f>X110/G110*100</f>
        <v>4.9138602472612165</v>
      </c>
      <c r="Z110" s="16">
        <f>Z111+Z115+Z118</f>
        <v>22038.6</v>
      </c>
    </row>
    <row r="111" spans="1:26" ht="18.75" customHeight="1" outlineLevel="6" thickBot="1">
      <c r="A111" s="5" t="s">
        <v>114</v>
      </c>
      <c r="B111" s="21">
        <v>951</v>
      </c>
      <c r="C111" s="6" t="s">
        <v>67</v>
      </c>
      <c r="D111" s="6" t="s">
        <v>288</v>
      </c>
      <c r="E111" s="6" t="s">
        <v>113</v>
      </c>
      <c r="F111" s="6"/>
      <c r="G111" s="7">
        <f>G112+G113+G114</f>
        <v>12475.5</v>
      </c>
      <c r="H111" s="7">
        <f aca="true" t="shared" si="28" ref="H111:Z111">H112+H113+H114</f>
        <v>0</v>
      </c>
      <c r="I111" s="7">
        <f t="shared" si="28"/>
        <v>0</v>
      </c>
      <c r="J111" s="7">
        <f t="shared" si="28"/>
        <v>0</v>
      </c>
      <c r="K111" s="7">
        <f t="shared" si="28"/>
        <v>0</v>
      </c>
      <c r="L111" s="7">
        <f t="shared" si="28"/>
        <v>0</v>
      </c>
      <c r="M111" s="7">
        <f t="shared" si="28"/>
        <v>0</v>
      </c>
      <c r="N111" s="7">
        <f t="shared" si="28"/>
        <v>0</v>
      </c>
      <c r="O111" s="7">
        <f t="shared" si="28"/>
        <v>0</v>
      </c>
      <c r="P111" s="7">
        <f t="shared" si="28"/>
        <v>0</v>
      </c>
      <c r="Q111" s="7">
        <f t="shared" si="28"/>
        <v>0</v>
      </c>
      <c r="R111" s="7">
        <f t="shared" si="28"/>
        <v>0</v>
      </c>
      <c r="S111" s="7">
        <f t="shared" si="28"/>
        <v>0</v>
      </c>
      <c r="T111" s="7">
        <f t="shared" si="28"/>
        <v>0</v>
      </c>
      <c r="U111" s="7">
        <f t="shared" si="28"/>
        <v>0</v>
      </c>
      <c r="V111" s="7">
        <f t="shared" si="28"/>
        <v>0</v>
      </c>
      <c r="W111" s="7">
        <f t="shared" si="28"/>
        <v>0</v>
      </c>
      <c r="X111" s="7">
        <f t="shared" si="28"/>
        <v>32481.00296</v>
      </c>
      <c r="Y111" s="7" t="e">
        <f t="shared" si="28"/>
        <v>#DIV/0!</v>
      </c>
      <c r="Z111" s="7">
        <f t="shared" si="28"/>
        <v>12779</v>
      </c>
    </row>
    <row r="112" spans="1:26" ht="16.5" outlineLevel="6" thickBot="1">
      <c r="A112" s="88" t="s">
        <v>273</v>
      </c>
      <c r="B112" s="92">
        <v>951</v>
      </c>
      <c r="C112" s="93" t="s">
        <v>67</v>
      </c>
      <c r="D112" s="93" t="s">
        <v>288</v>
      </c>
      <c r="E112" s="93" t="s">
        <v>115</v>
      </c>
      <c r="F112" s="93"/>
      <c r="G112" s="98">
        <v>9408</v>
      </c>
      <c r="H112" s="35">
        <f aca="true" t="shared" si="29" ref="H112:X112">H113</f>
        <v>0</v>
      </c>
      <c r="I112" s="35">
        <f t="shared" si="29"/>
        <v>0</v>
      </c>
      <c r="J112" s="35">
        <f t="shared" si="29"/>
        <v>0</v>
      </c>
      <c r="K112" s="35">
        <f t="shared" si="29"/>
        <v>0</v>
      </c>
      <c r="L112" s="35">
        <f t="shared" si="29"/>
        <v>0</v>
      </c>
      <c r="M112" s="35">
        <f t="shared" si="29"/>
        <v>0</v>
      </c>
      <c r="N112" s="35">
        <f t="shared" si="29"/>
        <v>0</v>
      </c>
      <c r="O112" s="35">
        <f t="shared" si="29"/>
        <v>0</v>
      </c>
      <c r="P112" s="35">
        <f t="shared" si="29"/>
        <v>0</v>
      </c>
      <c r="Q112" s="35">
        <f t="shared" si="29"/>
        <v>0</v>
      </c>
      <c r="R112" s="35">
        <f t="shared" si="29"/>
        <v>0</v>
      </c>
      <c r="S112" s="35">
        <f t="shared" si="29"/>
        <v>0</v>
      </c>
      <c r="T112" s="35">
        <f t="shared" si="29"/>
        <v>0</v>
      </c>
      <c r="U112" s="35">
        <f t="shared" si="29"/>
        <v>0</v>
      </c>
      <c r="V112" s="35">
        <f t="shared" si="29"/>
        <v>0</v>
      </c>
      <c r="W112" s="35">
        <f t="shared" si="29"/>
        <v>0</v>
      </c>
      <c r="X112" s="71">
        <f t="shared" si="29"/>
        <v>16240.50148</v>
      </c>
      <c r="Y112" s="59">
        <f>X112/G112*100</f>
        <v>172.6243779761905</v>
      </c>
      <c r="Z112" s="98">
        <v>9454</v>
      </c>
    </row>
    <row r="113" spans="1:26" ht="32.25" outlineLevel="6" thickBot="1">
      <c r="A113" s="88" t="s">
        <v>275</v>
      </c>
      <c r="B113" s="92">
        <v>951</v>
      </c>
      <c r="C113" s="93" t="s">
        <v>67</v>
      </c>
      <c r="D113" s="93" t="s">
        <v>288</v>
      </c>
      <c r="E113" s="93" t="s">
        <v>116</v>
      </c>
      <c r="F113" s="93"/>
      <c r="G113" s="98">
        <v>0</v>
      </c>
      <c r="H113" s="2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45"/>
      <c r="X113" s="65">
        <v>16240.50148</v>
      </c>
      <c r="Y113" s="59" t="e">
        <f>X113/G113*100</f>
        <v>#DIV/0!</v>
      </c>
      <c r="Z113" s="98">
        <v>0</v>
      </c>
    </row>
    <row r="114" spans="1:26" ht="48" outlineLevel="6" thickBot="1">
      <c r="A114" s="88" t="s">
        <v>270</v>
      </c>
      <c r="B114" s="92">
        <v>951</v>
      </c>
      <c r="C114" s="93" t="s">
        <v>67</v>
      </c>
      <c r="D114" s="93" t="s">
        <v>288</v>
      </c>
      <c r="E114" s="93" t="s">
        <v>271</v>
      </c>
      <c r="F114" s="93"/>
      <c r="G114" s="98">
        <v>3067.5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98">
        <v>3325</v>
      </c>
    </row>
    <row r="115" spans="1:26" ht="32.25" outlineLevel="6" thickBot="1">
      <c r="A115" s="5" t="s">
        <v>101</v>
      </c>
      <c r="B115" s="21">
        <v>951</v>
      </c>
      <c r="C115" s="6" t="s">
        <v>67</v>
      </c>
      <c r="D115" s="6" t="s">
        <v>288</v>
      </c>
      <c r="E115" s="6" t="s">
        <v>95</v>
      </c>
      <c r="F115" s="6"/>
      <c r="G115" s="7">
        <f>G116+G117</f>
        <v>8962.6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7">
        <f>Z116+Z117</f>
        <v>8963.6</v>
      </c>
    </row>
    <row r="116" spans="1:26" ht="32.25" outlineLevel="6" thickBot="1">
      <c r="A116" s="88" t="s">
        <v>102</v>
      </c>
      <c r="B116" s="92">
        <v>951</v>
      </c>
      <c r="C116" s="93" t="s">
        <v>67</v>
      </c>
      <c r="D116" s="93" t="s">
        <v>288</v>
      </c>
      <c r="E116" s="93" t="s">
        <v>96</v>
      </c>
      <c r="F116" s="93"/>
      <c r="G116" s="98">
        <v>0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98">
        <v>0</v>
      </c>
    </row>
    <row r="117" spans="1:26" ht="32.25" outlineLevel="6" thickBot="1">
      <c r="A117" s="88" t="s">
        <v>103</v>
      </c>
      <c r="B117" s="92">
        <v>951</v>
      </c>
      <c r="C117" s="93" t="s">
        <v>67</v>
      </c>
      <c r="D117" s="93" t="s">
        <v>288</v>
      </c>
      <c r="E117" s="93" t="s">
        <v>97</v>
      </c>
      <c r="F117" s="93"/>
      <c r="G117" s="98">
        <v>8962.6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98">
        <v>8963.6</v>
      </c>
    </row>
    <row r="118" spans="1:26" ht="16.5" outlineLevel="6" thickBot="1">
      <c r="A118" s="5" t="s">
        <v>104</v>
      </c>
      <c r="B118" s="21">
        <v>951</v>
      </c>
      <c r="C118" s="6" t="s">
        <v>67</v>
      </c>
      <c r="D118" s="6" t="s">
        <v>288</v>
      </c>
      <c r="E118" s="6" t="s">
        <v>98</v>
      </c>
      <c r="F118" s="6"/>
      <c r="G118" s="7">
        <f>G119+G120</f>
        <v>296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7">
        <f>Z119+Z120</f>
        <v>296</v>
      </c>
    </row>
    <row r="119" spans="1:26" ht="32.25" outlineLevel="6" thickBot="1">
      <c r="A119" s="88" t="s">
        <v>105</v>
      </c>
      <c r="B119" s="92">
        <v>951</v>
      </c>
      <c r="C119" s="93" t="s">
        <v>67</v>
      </c>
      <c r="D119" s="93" t="s">
        <v>288</v>
      </c>
      <c r="E119" s="93" t="s">
        <v>99</v>
      </c>
      <c r="F119" s="93"/>
      <c r="G119" s="98">
        <v>252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98">
        <v>252</v>
      </c>
    </row>
    <row r="120" spans="1:26" ht="16.5" outlineLevel="6" thickBot="1">
      <c r="A120" s="88" t="s">
        <v>106</v>
      </c>
      <c r="B120" s="92">
        <v>951</v>
      </c>
      <c r="C120" s="93" t="s">
        <v>67</v>
      </c>
      <c r="D120" s="93" t="s">
        <v>288</v>
      </c>
      <c r="E120" s="93" t="s">
        <v>100</v>
      </c>
      <c r="F120" s="93"/>
      <c r="G120" s="98">
        <v>44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98">
        <v>44</v>
      </c>
    </row>
    <row r="121" spans="1:26" ht="31.5" outlineLevel="6">
      <c r="A121" s="114" t="s">
        <v>145</v>
      </c>
      <c r="B121" s="90">
        <v>951</v>
      </c>
      <c r="C121" s="91" t="s">
        <v>67</v>
      </c>
      <c r="D121" s="91" t="s">
        <v>289</v>
      </c>
      <c r="E121" s="91" t="s">
        <v>5</v>
      </c>
      <c r="F121" s="91"/>
      <c r="G121" s="16">
        <f>G122+G126</f>
        <v>1003.4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6">
        <f>Z122+Z126</f>
        <v>1003.4</v>
      </c>
    </row>
    <row r="122" spans="1:26" ht="32.25" outlineLevel="6" thickBot="1">
      <c r="A122" s="5" t="s">
        <v>94</v>
      </c>
      <c r="B122" s="21">
        <v>951</v>
      </c>
      <c r="C122" s="6" t="s">
        <v>67</v>
      </c>
      <c r="D122" s="6" t="s">
        <v>289</v>
      </c>
      <c r="E122" s="6" t="s">
        <v>91</v>
      </c>
      <c r="F122" s="6"/>
      <c r="G122" s="7">
        <f>G123+G124+G125</f>
        <v>932</v>
      </c>
      <c r="H122" s="7">
        <f aca="true" t="shared" si="30" ref="H122:Z122">H123+H124+H125</f>
        <v>0</v>
      </c>
      <c r="I122" s="7">
        <f t="shared" si="30"/>
        <v>0</v>
      </c>
      <c r="J122" s="7">
        <f t="shared" si="30"/>
        <v>0</v>
      </c>
      <c r="K122" s="7">
        <f t="shared" si="30"/>
        <v>0</v>
      </c>
      <c r="L122" s="7">
        <f t="shared" si="30"/>
        <v>0</v>
      </c>
      <c r="M122" s="7">
        <f t="shared" si="30"/>
        <v>0</v>
      </c>
      <c r="N122" s="7">
        <f t="shared" si="30"/>
        <v>0</v>
      </c>
      <c r="O122" s="7">
        <f t="shared" si="30"/>
        <v>0</v>
      </c>
      <c r="P122" s="7">
        <f t="shared" si="30"/>
        <v>0</v>
      </c>
      <c r="Q122" s="7">
        <f t="shared" si="30"/>
        <v>0</v>
      </c>
      <c r="R122" s="7">
        <f t="shared" si="30"/>
        <v>0</v>
      </c>
      <c r="S122" s="7">
        <f t="shared" si="30"/>
        <v>0</v>
      </c>
      <c r="T122" s="7">
        <f t="shared" si="30"/>
        <v>0</v>
      </c>
      <c r="U122" s="7">
        <f t="shared" si="30"/>
        <v>0</v>
      </c>
      <c r="V122" s="7">
        <f t="shared" si="30"/>
        <v>0</v>
      </c>
      <c r="W122" s="7">
        <f t="shared" si="30"/>
        <v>0</v>
      </c>
      <c r="X122" s="7">
        <f t="shared" si="30"/>
        <v>0</v>
      </c>
      <c r="Y122" s="7">
        <f t="shared" si="30"/>
        <v>0</v>
      </c>
      <c r="Z122" s="7">
        <f t="shared" si="30"/>
        <v>932</v>
      </c>
    </row>
    <row r="123" spans="1:26" ht="32.25" outlineLevel="6" thickBot="1">
      <c r="A123" s="88" t="s">
        <v>272</v>
      </c>
      <c r="B123" s="92">
        <v>951</v>
      </c>
      <c r="C123" s="93" t="s">
        <v>67</v>
      </c>
      <c r="D123" s="93" t="s">
        <v>289</v>
      </c>
      <c r="E123" s="93" t="s">
        <v>92</v>
      </c>
      <c r="F123" s="93"/>
      <c r="G123" s="98">
        <v>716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98">
        <v>716</v>
      </c>
    </row>
    <row r="124" spans="1:26" ht="48" outlineLevel="6" thickBot="1">
      <c r="A124" s="88" t="s">
        <v>274</v>
      </c>
      <c r="B124" s="92">
        <v>951</v>
      </c>
      <c r="C124" s="93" t="s">
        <v>67</v>
      </c>
      <c r="D124" s="93" t="s">
        <v>289</v>
      </c>
      <c r="E124" s="93" t="s">
        <v>93</v>
      </c>
      <c r="F124" s="93"/>
      <c r="G124" s="98">
        <v>0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98">
        <v>0</v>
      </c>
    </row>
    <row r="125" spans="1:26" ht="47.25" outlineLevel="6">
      <c r="A125" s="88" t="s">
        <v>268</v>
      </c>
      <c r="B125" s="92">
        <v>951</v>
      </c>
      <c r="C125" s="93" t="s">
        <v>67</v>
      </c>
      <c r="D125" s="93" t="s">
        <v>289</v>
      </c>
      <c r="E125" s="93" t="s">
        <v>269</v>
      </c>
      <c r="F125" s="93"/>
      <c r="G125" s="98">
        <v>216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98">
        <v>216</v>
      </c>
    </row>
    <row r="126" spans="1:26" ht="32.25" outlineLevel="6" thickBot="1">
      <c r="A126" s="5" t="s">
        <v>101</v>
      </c>
      <c r="B126" s="21">
        <v>951</v>
      </c>
      <c r="C126" s="6" t="s">
        <v>67</v>
      </c>
      <c r="D126" s="6" t="s">
        <v>289</v>
      </c>
      <c r="E126" s="6" t="s">
        <v>95</v>
      </c>
      <c r="F126" s="6"/>
      <c r="G126" s="7">
        <f>G127</f>
        <v>71.4</v>
      </c>
      <c r="H126" s="7">
        <f aca="true" t="shared" si="31" ref="H126:Z126">H127</f>
        <v>0</v>
      </c>
      <c r="I126" s="7">
        <f t="shared" si="31"/>
        <v>0</v>
      </c>
      <c r="J126" s="7">
        <f t="shared" si="31"/>
        <v>0</v>
      </c>
      <c r="K126" s="7">
        <f t="shared" si="31"/>
        <v>0</v>
      </c>
      <c r="L126" s="7">
        <f t="shared" si="31"/>
        <v>0</v>
      </c>
      <c r="M126" s="7">
        <f t="shared" si="31"/>
        <v>0</v>
      </c>
      <c r="N126" s="7">
        <f t="shared" si="31"/>
        <v>0</v>
      </c>
      <c r="O126" s="7">
        <f t="shared" si="31"/>
        <v>0</v>
      </c>
      <c r="P126" s="7">
        <f t="shared" si="31"/>
        <v>0</v>
      </c>
      <c r="Q126" s="7">
        <f t="shared" si="31"/>
        <v>0</v>
      </c>
      <c r="R126" s="7">
        <f t="shared" si="31"/>
        <v>0</v>
      </c>
      <c r="S126" s="7">
        <f t="shared" si="31"/>
        <v>0</v>
      </c>
      <c r="T126" s="7">
        <f t="shared" si="31"/>
        <v>0</v>
      </c>
      <c r="U126" s="7">
        <f t="shared" si="31"/>
        <v>0</v>
      </c>
      <c r="V126" s="7">
        <f t="shared" si="31"/>
        <v>0</v>
      </c>
      <c r="W126" s="7">
        <f t="shared" si="31"/>
        <v>0</v>
      </c>
      <c r="X126" s="7">
        <f t="shared" si="31"/>
        <v>0</v>
      </c>
      <c r="Y126" s="7">
        <f t="shared" si="31"/>
        <v>0</v>
      </c>
      <c r="Z126" s="7">
        <f t="shared" si="31"/>
        <v>71.4</v>
      </c>
    </row>
    <row r="127" spans="1:26" ht="32.25" outlineLevel="6" thickBot="1">
      <c r="A127" s="88" t="s">
        <v>103</v>
      </c>
      <c r="B127" s="92">
        <v>951</v>
      </c>
      <c r="C127" s="93" t="s">
        <v>67</v>
      </c>
      <c r="D127" s="93" t="s">
        <v>290</v>
      </c>
      <c r="E127" s="93" t="s">
        <v>97</v>
      </c>
      <c r="F127" s="93"/>
      <c r="G127" s="98">
        <v>71.4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98">
        <v>71.4</v>
      </c>
    </row>
    <row r="128" spans="1:26" ht="34.5" customHeight="1" outlineLevel="6">
      <c r="A128" s="114" t="s">
        <v>146</v>
      </c>
      <c r="B128" s="90">
        <v>951</v>
      </c>
      <c r="C128" s="91" t="s">
        <v>67</v>
      </c>
      <c r="D128" s="91" t="s">
        <v>290</v>
      </c>
      <c r="E128" s="91" t="s">
        <v>5</v>
      </c>
      <c r="F128" s="91"/>
      <c r="G128" s="16">
        <f>G129+G133</f>
        <v>538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6">
        <f>Z129+Z133</f>
        <v>538</v>
      </c>
    </row>
    <row r="129" spans="1:26" ht="32.25" outlineLevel="6" thickBot="1">
      <c r="A129" s="5" t="s">
        <v>94</v>
      </c>
      <c r="B129" s="21">
        <v>951</v>
      </c>
      <c r="C129" s="6" t="s">
        <v>67</v>
      </c>
      <c r="D129" s="6" t="s">
        <v>290</v>
      </c>
      <c r="E129" s="6" t="s">
        <v>91</v>
      </c>
      <c r="F129" s="6"/>
      <c r="G129" s="7">
        <f>G130+G131+G132</f>
        <v>466.4</v>
      </c>
      <c r="H129" s="7">
        <f aca="true" t="shared" si="32" ref="H129:Z129">H130+H131+H132</f>
        <v>0</v>
      </c>
      <c r="I129" s="7">
        <f t="shared" si="32"/>
        <v>0</v>
      </c>
      <c r="J129" s="7">
        <f t="shared" si="32"/>
        <v>0</v>
      </c>
      <c r="K129" s="7">
        <f t="shared" si="32"/>
        <v>0</v>
      </c>
      <c r="L129" s="7">
        <f t="shared" si="32"/>
        <v>0</v>
      </c>
      <c r="M129" s="7">
        <f t="shared" si="32"/>
        <v>0</v>
      </c>
      <c r="N129" s="7">
        <f t="shared" si="32"/>
        <v>0</v>
      </c>
      <c r="O129" s="7">
        <f t="shared" si="32"/>
        <v>0</v>
      </c>
      <c r="P129" s="7">
        <f t="shared" si="32"/>
        <v>0</v>
      </c>
      <c r="Q129" s="7">
        <f t="shared" si="32"/>
        <v>0</v>
      </c>
      <c r="R129" s="7">
        <f t="shared" si="32"/>
        <v>0</v>
      </c>
      <c r="S129" s="7">
        <f t="shared" si="32"/>
        <v>0</v>
      </c>
      <c r="T129" s="7">
        <f t="shared" si="32"/>
        <v>0</v>
      </c>
      <c r="U129" s="7">
        <f t="shared" si="32"/>
        <v>0</v>
      </c>
      <c r="V129" s="7">
        <f t="shared" si="32"/>
        <v>0</v>
      </c>
      <c r="W129" s="7">
        <f t="shared" si="32"/>
        <v>0</v>
      </c>
      <c r="X129" s="7">
        <f t="shared" si="32"/>
        <v>664.496</v>
      </c>
      <c r="Y129" s="7" t="e">
        <f t="shared" si="32"/>
        <v>#DIV/0!</v>
      </c>
      <c r="Z129" s="7">
        <f t="shared" si="32"/>
        <v>466.4</v>
      </c>
    </row>
    <row r="130" spans="1:26" ht="32.25" outlineLevel="6" thickBot="1">
      <c r="A130" s="88" t="s">
        <v>272</v>
      </c>
      <c r="B130" s="92">
        <v>951</v>
      </c>
      <c r="C130" s="93" t="s">
        <v>67</v>
      </c>
      <c r="D130" s="93" t="s">
        <v>290</v>
      </c>
      <c r="E130" s="93" t="s">
        <v>92</v>
      </c>
      <c r="F130" s="93"/>
      <c r="G130" s="98">
        <v>358.2</v>
      </c>
      <c r="H130" s="32">
        <f aca="true" t="shared" si="33" ref="H130:W130">H131</f>
        <v>0</v>
      </c>
      <c r="I130" s="32">
        <f t="shared" si="33"/>
        <v>0</v>
      </c>
      <c r="J130" s="32">
        <f t="shared" si="33"/>
        <v>0</v>
      </c>
      <c r="K130" s="32">
        <f t="shared" si="33"/>
        <v>0</v>
      </c>
      <c r="L130" s="32">
        <f t="shared" si="33"/>
        <v>0</v>
      </c>
      <c r="M130" s="32">
        <f t="shared" si="33"/>
        <v>0</v>
      </c>
      <c r="N130" s="32">
        <f t="shared" si="33"/>
        <v>0</v>
      </c>
      <c r="O130" s="32">
        <f t="shared" si="33"/>
        <v>0</v>
      </c>
      <c r="P130" s="32">
        <f t="shared" si="33"/>
        <v>0</v>
      </c>
      <c r="Q130" s="32">
        <f t="shared" si="33"/>
        <v>0</v>
      </c>
      <c r="R130" s="32">
        <f t="shared" si="33"/>
        <v>0</v>
      </c>
      <c r="S130" s="32">
        <f t="shared" si="33"/>
        <v>0</v>
      </c>
      <c r="T130" s="32">
        <f t="shared" si="33"/>
        <v>0</v>
      </c>
      <c r="U130" s="32">
        <f t="shared" si="33"/>
        <v>0</v>
      </c>
      <c r="V130" s="32">
        <f t="shared" si="33"/>
        <v>0</v>
      </c>
      <c r="W130" s="32">
        <f t="shared" si="33"/>
        <v>0</v>
      </c>
      <c r="X130" s="67">
        <f>X131</f>
        <v>332.248</v>
      </c>
      <c r="Y130" s="59">
        <f>X130/G130*100</f>
        <v>92.75488553880513</v>
      </c>
      <c r="Z130" s="98">
        <v>358.2</v>
      </c>
    </row>
    <row r="131" spans="1:26" ht="48" outlineLevel="6" thickBot="1">
      <c r="A131" s="88" t="s">
        <v>274</v>
      </c>
      <c r="B131" s="92">
        <v>951</v>
      </c>
      <c r="C131" s="93" t="s">
        <v>67</v>
      </c>
      <c r="D131" s="93" t="s">
        <v>290</v>
      </c>
      <c r="E131" s="93" t="s">
        <v>93</v>
      </c>
      <c r="F131" s="93"/>
      <c r="G131" s="98">
        <v>0</v>
      </c>
      <c r="H131" s="2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45"/>
      <c r="X131" s="65">
        <v>332.248</v>
      </c>
      <c r="Y131" s="59" t="e">
        <f>X131/G131*100</f>
        <v>#DIV/0!</v>
      </c>
      <c r="Z131" s="98">
        <v>0</v>
      </c>
    </row>
    <row r="132" spans="1:26" ht="47.25" outlineLevel="6">
      <c r="A132" s="88" t="s">
        <v>268</v>
      </c>
      <c r="B132" s="92">
        <v>951</v>
      </c>
      <c r="C132" s="93" t="s">
        <v>67</v>
      </c>
      <c r="D132" s="93" t="s">
        <v>290</v>
      </c>
      <c r="E132" s="93" t="s">
        <v>269</v>
      </c>
      <c r="F132" s="93"/>
      <c r="G132" s="98">
        <v>108.2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98">
        <v>108.2</v>
      </c>
    </row>
    <row r="133" spans="1:26" ht="32.25" outlineLevel="6" thickBot="1">
      <c r="A133" s="5" t="s">
        <v>101</v>
      </c>
      <c r="B133" s="21">
        <v>951</v>
      </c>
      <c r="C133" s="6" t="s">
        <v>67</v>
      </c>
      <c r="D133" s="6" t="s">
        <v>290</v>
      </c>
      <c r="E133" s="6" t="s">
        <v>95</v>
      </c>
      <c r="F133" s="6"/>
      <c r="G133" s="7">
        <f>G134</f>
        <v>71.6</v>
      </c>
      <c r="H133" s="7">
        <f aca="true" t="shared" si="34" ref="H133:Z133">H134</f>
        <v>0</v>
      </c>
      <c r="I133" s="7">
        <f t="shared" si="34"/>
        <v>0</v>
      </c>
      <c r="J133" s="7">
        <f t="shared" si="34"/>
        <v>0</v>
      </c>
      <c r="K133" s="7">
        <f t="shared" si="34"/>
        <v>0</v>
      </c>
      <c r="L133" s="7">
        <f t="shared" si="34"/>
        <v>0</v>
      </c>
      <c r="M133" s="7">
        <f t="shared" si="34"/>
        <v>0</v>
      </c>
      <c r="N133" s="7">
        <f t="shared" si="34"/>
        <v>0</v>
      </c>
      <c r="O133" s="7">
        <f t="shared" si="34"/>
        <v>0</v>
      </c>
      <c r="P133" s="7">
        <f t="shared" si="34"/>
        <v>0</v>
      </c>
      <c r="Q133" s="7">
        <f t="shared" si="34"/>
        <v>0</v>
      </c>
      <c r="R133" s="7">
        <f t="shared" si="34"/>
        <v>0</v>
      </c>
      <c r="S133" s="7">
        <f t="shared" si="34"/>
        <v>0</v>
      </c>
      <c r="T133" s="7">
        <f t="shared" si="34"/>
        <v>0</v>
      </c>
      <c r="U133" s="7">
        <f t="shared" si="34"/>
        <v>0</v>
      </c>
      <c r="V133" s="7">
        <f t="shared" si="34"/>
        <v>0</v>
      </c>
      <c r="W133" s="7">
        <f t="shared" si="34"/>
        <v>0</v>
      </c>
      <c r="X133" s="7">
        <f t="shared" si="34"/>
        <v>0</v>
      </c>
      <c r="Y133" s="7">
        <f t="shared" si="34"/>
        <v>0</v>
      </c>
      <c r="Z133" s="7">
        <f t="shared" si="34"/>
        <v>71.6</v>
      </c>
    </row>
    <row r="134" spans="1:26" ht="32.25" outlineLevel="6" thickBot="1">
      <c r="A134" s="88" t="s">
        <v>103</v>
      </c>
      <c r="B134" s="92">
        <v>951</v>
      </c>
      <c r="C134" s="93" t="s">
        <v>67</v>
      </c>
      <c r="D134" s="93" t="s">
        <v>290</v>
      </c>
      <c r="E134" s="93" t="s">
        <v>97</v>
      </c>
      <c r="F134" s="93"/>
      <c r="G134" s="98">
        <v>71.6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98">
        <v>71.6</v>
      </c>
    </row>
    <row r="135" spans="1:26" ht="34.5" customHeight="1" outlineLevel="6">
      <c r="A135" s="114" t="s">
        <v>147</v>
      </c>
      <c r="B135" s="90">
        <v>951</v>
      </c>
      <c r="C135" s="91" t="s">
        <v>67</v>
      </c>
      <c r="D135" s="91" t="s">
        <v>291</v>
      </c>
      <c r="E135" s="91" t="s">
        <v>5</v>
      </c>
      <c r="F135" s="91"/>
      <c r="G135" s="16">
        <f>G136+G139</f>
        <v>652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6">
        <f>Z136+Z139</f>
        <v>652</v>
      </c>
    </row>
    <row r="136" spans="1:26" ht="32.25" outlineLevel="6" thickBot="1">
      <c r="A136" s="5" t="s">
        <v>94</v>
      </c>
      <c r="B136" s="21">
        <v>951</v>
      </c>
      <c r="C136" s="6" t="s">
        <v>67</v>
      </c>
      <c r="D136" s="6" t="s">
        <v>291</v>
      </c>
      <c r="E136" s="6" t="s">
        <v>91</v>
      </c>
      <c r="F136" s="6"/>
      <c r="G136" s="7">
        <f>G137+G138</f>
        <v>620.7</v>
      </c>
      <c r="H136" s="7">
        <f aca="true" t="shared" si="35" ref="H136:Z136">H137+H138</f>
        <v>0</v>
      </c>
      <c r="I136" s="7">
        <f t="shared" si="35"/>
        <v>0</v>
      </c>
      <c r="J136" s="7">
        <f t="shared" si="35"/>
        <v>0</v>
      </c>
      <c r="K136" s="7">
        <f t="shared" si="35"/>
        <v>0</v>
      </c>
      <c r="L136" s="7">
        <f t="shared" si="35"/>
        <v>0</v>
      </c>
      <c r="M136" s="7">
        <f t="shared" si="35"/>
        <v>0</v>
      </c>
      <c r="N136" s="7">
        <f t="shared" si="35"/>
        <v>0</v>
      </c>
      <c r="O136" s="7">
        <f t="shared" si="35"/>
        <v>0</v>
      </c>
      <c r="P136" s="7">
        <f t="shared" si="35"/>
        <v>0</v>
      </c>
      <c r="Q136" s="7">
        <f t="shared" si="35"/>
        <v>0</v>
      </c>
      <c r="R136" s="7">
        <f t="shared" si="35"/>
        <v>0</v>
      </c>
      <c r="S136" s="7">
        <f t="shared" si="35"/>
        <v>0</v>
      </c>
      <c r="T136" s="7">
        <f t="shared" si="35"/>
        <v>0</v>
      </c>
      <c r="U136" s="7">
        <f t="shared" si="35"/>
        <v>0</v>
      </c>
      <c r="V136" s="7">
        <f t="shared" si="35"/>
        <v>0</v>
      </c>
      <c r="W136" s="7">
        <f t="shared" si="35"/>
        <v>0</v>
      </c>
      <c r="X136" s="7">
        <f t="shared" si="35"/>
        <v>0</v>
      </c>
      <c r="Y136" s="7">
        <f t="shared" si="35"/>
        <v>0</v>
      </c>
      <c r="Z136" s="7">
        <f t="shared" si="35"/>
        <v>620.7</v>
      </c>
    </row>
    <row r="137" spans="1:26" ht="32.25" outlineLevel="6" thickBot="1">
      <c r="A137" s="88" t="s">
        <v>272</v>
      </c>
      <c r="B137" s="92">
        <v>951</v>
      </c>
      <c r="C137" s="93" t="s">
        <v>67</v>
      </c>
      <c r="D137" s="93" t="s">
        <v>291</v>
      </c>
      <c r="E137" s="93" t="s">
        <v>92</v>
      </c>
      <c r="F137" s="115"/>
      <c r="G137" s="98">
        <v>476.7</v>
      </c>
      <c r="H137" s="32">
        <f aca="true" t="shared" si="36" ref="H137:W137">H139</f>
        <v>0</v>
      </c>
      <c r="I137" s="32">
        <f t="shared" si="36"/>
        <v>0</v>
      </c>
      <c r="J137" s="32">
        <f t="shared" si="36"/>
        <v>0</v>
      </c>
      <c r="K137" s="32">
        <f t="shared" si="36"/>
        <v>0</v>
      </c>
      <c r="L137" s="32">
        <f t="shared" si="36"/>
        <v>0</v>
      </c>
      <c r="M137" s="32">
        <f t="shared" si="36"/>
        <v>0</v>
      </c>
      <c r="N137" s="32">
        <f t="shared" si="36"/>
        <v>0</v>
      </c>
      <c r="O137" s="32">
        <f t="shared" si="36"/>
        <v>0</v>
      </c>
      <c r="P137" s="32">
        <f t="shared" si="36"/>
        <v>0</v>
      </c>
      <c r="Q137" s="32">
        <f t="shared" si="36"/>
        <v>0</v>
      </c>
      <c r="R137" s="32">
        <f t="shared" si="36"/>
        <v>0</v>
      </c>
      <c r="S137" s="32">
        <f t="shared" si="36"/>
        <v>0</v>
      </c>
      <c r="T137" s="32">
        <f t="shared" si="36"/>
        <v>0</v>
      </c>
      <c r="U137" s="32">
        <f t="shared" si="36"/>
        <v>0</v>
      </c>
      <c r="V137" s="32">
        <f t="shared" si="36"/>
        <v>0</v>
      </c>
      <c r="W137" s="32">
        <f t="shared" si="36"/>
        <v>0</v>
      </c>
      <c r="X137" s="67">
        <f>X139</f>
        <v>0</v>
      </c>
      <c r="Y137" s="59">
        <f>X137/G137*100</f>
        <v>0</v>
      </c>
      <c r="Z137" s="98">
        <v>476.7</v>
      </c>
    </row>
    <row r="138" spans="1:26" ht="47.25" outlineLevel="6">
      <c r="A138" s="88" t="s">
        <v>268</v>
      </c>
      <c r="B138" s="92">
        <v>951</v>
      </c>
      <c r="C138" s="93" t="s">
        <v>67</v>
      </c>
      <c r="D138" s="93" t="s">
        <v>291</v>
      </c>
      <c r="E138" s="93" t="s">
        <v>269</v>
      </c>
      <c r="F138" s="115"/>
      <c r="G138" s="98">
        <v>144</v>
      </c>
      <c r="H138" s="83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152"/>
      <c r="Y138" s="59"/>
      <c r="Z138" s="98">
        <v>144</v>
      </c>
    </row>
    <row r="139" spans="1:26" ht="32.25" outlineLevel="6" thickBot="1">
      <c r="A139" s="5" t="s">
        <v>101</v>
      </c>
      <c r="B139" s="21">
        <v>951</v>
      </c>
      <c r="C139" s="6" t="s">
        <v>67</v>
      </c>
      <c r="D139" s="6" t="s">
        <v>291</v>
      </c>
      <c r="E139" s="6" t="s">
        <v>95</v>
      </c>
      <c r="F139" s="116"/>
      <c r="G139" s="7">
        <f>G140</f>
        <v>31.3</v>
      </c>
      <c r="H139" s="7">
        <f aca="true" t="shared" si="37" ref="H139:Z139">H140</f>
        <v>0</v>
      </c>
      <c r="I139" s="7">
        <f t="shared" si="37"/>
        <v>0</v>
      </c>
      <c r="J139" s="7">
        <f t="shared" si="37"/>
        <v>0</v>
      </c>
      <c r="K139" s="7">
        <f t="shared" si="37"/>
        <v>0</v>
      </c>
      <c r="L139" s="7">
        <f t="shared" si="37"/>
        <v>0</v>
      </c>
      <c r="M139" s="7">
        <f t="shared" si="37"/>
        <v>0</v>
      </c>
      <c r="N139" s="7">
        <f t="shared" si="37"/>
        <v>0</v>
      </c>
      <c r="O139" s="7">
        <f t="shared" si="37"/>
        <v>0</v>
      </c>
      <c r="P139" s="7">
        <f t="shared" si="37"/>
        <v>0</v>
      </c>
      <c r="Q139" s="7">
        <f t="shared" si="37"/>
        <v>0</v>
      </c>
      <c r="R139" s="7">
        <f t="shared" si="37"/>
        <v>0</v>
      </c>
      <c r="S139" s="7">
        <f t="shared" si="37"/>
        <v>0</v>
      </c>
      <c r="T139" s="7">
        <f t="shared" si="37"/>
        <v>0</v>
      </c>
      <c r="U139" s="7">
        <f t="shared" si="37"/>
        <v>0</v>
      </c>
      <c r="V139" s="7">
        <f t="shared" si="37"/>
        <v>0</v>
      </c>
      <c r="W139" s="7">
        <f t="shared" si="37"/>
        <v>0</v>
      </c>
      <c r="X139" s="7">
        <f t="shared" si="37"/>
        <v>0</v>
      </c>
      <c r="Y139" s="7">
        <f t="shared" si="37"/>
        <v>0</v>
      </c>
      <c r="Z139" s="7">
        <f t="shared" si="37"/>
        <v>31.3</v>
      </c>
    </row>
    <row r="140" spans="1:26" ht="31.5" outlineLevel="6">
      <c r="A140" s="88" t="s">
        <v>103</v>
      </c>
      <c r="B140" s="92">
        <v>951</v>
      </c>
      <c r="C140" s="93" t="s">
        <v>67</v>
      </c>
      <c r="D140" s="93" t="s">
        <v>291</v>
      </c>
      <c r="E140" s="93" t="s">
        <v>97</v>
      </c>
      <c r="F140" s="115"/>
      <c r="G140" s="98">
        <v>31.3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  <c r="Z140" s="98">
        <v>31.3</v>
      </c>
    </row>
    <row r="141" spans="1:26" ht="18.75" customHeight="1" outlineLevel="6" thickBot="1">
      <c r="A141" s="13" t="s">
        <v>148</v>
      </c>
      <c r="B141" s="19">
        <v>951</v>
      </c>
      <c r="C141" s="11" t="s">
        <v>67</v>
      </c>
      <c r="D141" s="11" t="s">
        <v>276</v>
      </c>
      <c r="E141" s="11" t="s">
        <v>5</v>
      </c>
      <c r="F141" s="11"/>
      <c r="G141" s="12">
        <f>G149+G156+G142+G163</f>
        <v>5921</v>
      </c>
      <c r="H141" s="12">
        <f aca="true" t="shared" si="38" ref="H141:Z141">H149+H156+H142+H163</f>
        <v>0</v>
      </c>
      <c r="I141" s="12">
        <f t="shared" si="38"/>
        <v>0</v>
      </c>
      <c r="J141" s="12">
        <f t="shared" si="38"/>
        <v>0</v>
      </c>
      <c r="K141" s="12">
        <f t="shared" si="38"/>
        <v>0</v>
      </c>
      <c r="L141" s="12">
        <f t="shared" si="38"/>
        <v>0</v>
      </c>
      <c r="M141" s="12">
        <f t="shared" si="38"/>
        <v>0</v>
      </c>
      <c r="N141" s="12">
        <f t="shared" si="38"/>
        <v>0</v>
      </c>
      <c r="O141" s="12">
        <f t="shared" si="38"/>
        <v>0</v>
      </c>
      <c r="P141" s="12">
        <f t="shared" si="38"/>
        <v>0</v>
      </c>
      <c r="Q141" s="12">
        <f t="shared" si="38"/>
        <v>0</v>
      </c>
      <c r="R141" s="12">
        <f t="shared" si="38"/>
        <v>0</v>
      </c>
      <c r="S141" s="12">
        <f t="shared" si="38"/>
        <v>0</v>
      </c>
      <c r="T141" s="12">
        <f t="shared" si="38"/>
        <v>0</v>
      </c>
      <c r="U141" s="12">
        <f t="shared" si="38"/>
        <v>0</v>
      </c>
      <c r="V141" s="12">
        <f t="shared" si="38"/>
        <v>0</v>
      </c>
      <c r="W141" s="12">
        <f t="shared" si="38"/>
        <v>0</v>
      </c>
      <c r="X141" s="12">
        <f t="shared" si="38"/>
        <v>1027.32</v>
      </c>
      <c r="Y141" s="12">
        <f t="shared" si="38"/>
        <v>10273.2</v>
      </c>
      <c r="Z141" s="12">
        <f t="shared" si="38"/>
        <v>5707</v>
      </c>
    </row>
    <row r="142" spans="1:26" ht="48" outlineLevel="6" thickBot="1">
      <c r="A142" s="114" t="s">
        <v>236</v>
      </c>
      <c r="B142" s="90">
        <v>951</v>
      </c>
      <c r="C142" s="107" t="s">
        <v>67</v>
      </c>
      <c r="D142" s="107" t="s">
        <v>292</v>
      </c>
      <c r="E142" s="107" t="s">
        <v>5</v>
      </c>
      <c r="F142" s="107"/>
      <c r="G142" s="123">
        <f>G143+G146</f>
        <v>120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123">
        <f>Z143+Z146</f>
        <v>0</v>
      </c>
    </row>
    <row r="143" spans="1:26" ht="36.75" customHeight="1" outlineLevel="6" thickBot="1">
      <c r="A143" s="5" t="s">
        <v>205</v>
      </c>
      <c r="B143" s="21">
        <v>951</v>
      </c>
      <c r="C143" s="6" t="s">
        <v>67</v>
      </c>
      <c r="D143" s="6" t="s">
        <v>293</v>
      </c>
      <c r="E143" s="6" t="s">
        <v>5</v>
      </c>
      <c r="F143" s="11"/>
      <c r="G143" s="7">
        <f>G144</f>
        <v>100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7">
        <f>Z144</f>
        <v>0</v>
      </c>
    </row>
    <row r="144" spans="1:26" ht="32.25" outlineLevel="6" thickBot="1">
      <c r="A144" s="88" t="s">
        <v>101</v>
      </c>
      <c r="B144" s="92">
        <v>951</v>
      </c>
      <c r="C144" s="93" t="s">
        <v>67</v>
      </c>
      <c r="D144" s="93" t="s">
        <v>293</v>
      </c>
      <c r="E144" s="93" t="s">
        <v>95</v>
      </c>
      <c r="F144" s="11"/>
      <c r="G144" s="98">
        <f>G145</f>
        <v>100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8">
        <f>Z145</f>
        <v>0</v>
      </c>
    </row>
    <row r="145" spans="1:26" ht="32.25" outlineLevel="6" thickBot="1">
      <c r="A145" s="88" t="s">
        <v>103</v>
      </c>
      <c r="B145" s="92">
        <v>951</v>
      </c>
      <c r="C145" s="93" t="s">
        <v>67</v>
      </c>
      <c r="D145" s="93" t="s">
        <v>293</v>
      </c>
      <c r="E145" s="93" t="s">
        <v>97</v>
      </c>
      <c r="F145" s="11"/>
      <c r="G145" s="98">
        <v>100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98">
        <v>0</v>
      </c>
    </row>
    <row r="146" spans="1:26" ht="33" customHeight="1" outlineLevel="6" thickBot="1">
      <c r="A146" s="5" t="s">
        <v>204</v>
      </c>
      <c r="B146" s="21">
        <v>951</v>
      </c>
      <c r="C146" s="6" t="s">
        <v>67</v>
      </c>
      <c r="D146" s="6" t="s">
        <v>294</v>
      </c>
      <c r="E146" s="6" t="s">
        <v>5</v>
      </c>
      <c r="F146" s="11"/>
      <c r="G146" s="7">
        <f>G147</f>
        <v>20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32.25" outlineLevel="6" thickBot="1">
      <c r="A147" s="88" t="s">
        <v>101</v>
      </c>
      <c r="B147" s="92">
        <v>951</v>
      </c>
      <c r="C147" s="93" t="s">
        <v>67</v>
      </c>
      <c r="D147" s="93" t="s">
        <v>294</v>
      </c>
      <c r="E147" s="93" t="s">
        <v>95</v>
      </c>
      <c r="F147" s="11"/>
      <c r="G147" s="98">
        <f>G148</f>
        <v>20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98">
        <f>Z148</f>
        <v>0</v>
      </c>
    </row>
    <row r="148" spans="1:26" ht="32.25" outlineLevel="6" thickBot="1">
      <c r="A148" s="88" t="s">
        <v>103</v>
      </c>
      <c r="B148" s="92">
        <v>951</v>
      </c>
      <c r="C148" s="93" t="s">
        <v>67</v>
      </c>
      <c r="D148" s="93" t="s">
        <v>294</v>
      </c>
      <c r="E148" s="93" t="s">
        <v>97</v>
      </c>
      <c r="F148" s="11"/>
      <c r="G148" s="98">
        <v>20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8">
        <v>0</v>
      </c>
    </row>
    <row r="149" spans="1:26" ht="16.5" outlineLevel="6" thickBot="1">
      <c r="A149" s="94" t="s">
        <v>237</v>
      </c>
      <c r="B149" s="90">
        <v>951</v>
      </c>
      <c r="C149" s="91" t="s">
        <v>67</v>
      </c>
      <c r="D149" s="91" t="s">
        <v>295</v>
      </c>
      <c r="E149" s="91" t="s">
        <v>5</v>
      </c>
      <c r="F149" s="91"/>
      <c r="G149" s="16">
        <f>G150+G153</f>
        <v>80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16">
        <f>Z150+Z153</f>
        <v>0</v>
      </c>
    </row>
    <row r="150" spans="1:26" ht="32.25" outlineLevel="6" thickBot="1">
      <c r="A150" s="5" t="s">
        <v>149</v>
      </c>
      <c r="B150" s="21">
        <v>951</v>
      </c>
      <c r="C150" s="6" t="s">
        <v>67</v>
      </c>
      <c r="D150" s="6" t="s">
        <v>296</v>
      </c>
      <c r="E150" s="6" t="s">
        <v>5</v>
      </c>
      <c r="F150" s="6"/>
      <c r="G150" s="7">
        <f>G151</f>
        <v>40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7">
        <f>Z151</f>
        <v>0</v>
      </c>
    </row>
    <row r="151" spans="1:26" ht="32.25" outlineLevel="6" thickBot="1">
      <c r="A151" s="88" t="s">
        <v>101</v>
      </c>
      <c r="B151" s="92">
        <v>951</v>
      </c>
      <c r="C151" s="93" t="s">
        <v>67</v>
      </c>
      <c r="D151" s="93" t="s">
        <v>296</v>
      </c>
      <c r="E151" s="93" t="s">
        <v>95</v>
      </c>
      <c r="F151" s="93"/>
      <c r="G151" s="98">
        <f>G152</f>
        <v>40</v>
      </c>
      <c r="H151" s="32">
        <f aca="true" t="shared" si="39" ref="H151:W151">H152</f>
        <v>0</v>
      </c>
      <c r="I151" s="32">
        <f t="shared" si="39"/>
        <v>0</v>
      </c>
      <c r="J151" s="32">
        <f t="shared" si="39"/>
        <v>0</v>
      </c>
      <c r="K151" s="32">
        <f t="shared" si="39"/>
        <v>0</v>
      </c>
      <c r="L151" s="32">
        <f t="shared" si="39"/>
        <v>0</v>
      </c>
      <c r="M151" s="32">
        <f t="shared" si="39"/>
        <v>0</v>
      </c>
      <c r="N151" s="32">
        <f t="shared" si="39"/>
        <v>0</v>
      </c>
      <c r="O151" s="32">
        <f t="shared" si="39"/>
        <v>0</v>
      </c>
      <c r="P151" s="32">
        <f t="shared" si="39"/>
        <v>0</v>
      </c>
      <c r="Q151" s="32">
        <f t="shared" si="39"/>
        <v>0</v>
      </c>
      <c r="R151" s="32">
        <f t="shared" si="39"/>
        <v>0</v>
      </c>
      <c r="S151" s="32">
        <f t="shared" si="39"/>
        <v>0</v>
      </c>
      <c r="T151" s="32">
        <f t="shared" si="39"/>
        <v>0</v>
      </c>
      <c r="U151" s="32">
        <f t="shared" si="39"/>
        <v>0</v>
      </c>
      <c r="V151" s="32">
        <f t="shared" si="39"/>
        <v>0</v>
      </c>
      <c r="W151" s="32">
        <f t="shared" si="39"/>
        <v>0</v>
      </c>
      <c r="X151" s="67">
        <f>X152</f>
        <v>409.75398</v>
      </c>
      <c r="Y151" s="59">
        <f>X151/G151*100</f>
        <v>1024.38495</v>
      </c>
      <c r="Z151" s="98">
        <f>Z152</f>
        <v>0</v>
      </c>
    </row>
    <row r="152" spans="1:26" ht="32.25" outlineLevel="6" thickBot="1">
      <c r="A152" s="88" t="s">
        <v>103</v>
      </c>
      <c r="B152" s="92">
        <v>951</v>
      </c>
      <c r="C152" s="93" t="s">
        <v>67</v>
      </c>
      <c r="D152" s="93" t="s">
        <v>296</v>
      </c>
      <c r="E152" s="93" t="s">
        <v>97</v>
      </c>
      <c r="F152" s="93"/>
      <c r="G152" s="98">
        <v>40</v>
      </c>
      <c r="H152" s="2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45"/>
      <c r="X152" s="65">
        <v>409.75398</v>
      </c>
      <c r="Y152" s="59">
        <f>X152/G152*100</f>
        <v>1024.38495</v>
      </c>
      <c r="Z152" s="98">
        <v>0</v>
      </c>
    </row>
    <row r="153" spans="1:26" ht="32.25" outlineLevel="6" thickBot="1">
      <c r="A153" s="5" t="s">
        <v>150</v>
      </c>
      <c r="B153" s="21">
        <v>951</v>
      </c>
      <c r="C153" s="6" t="s">
        <v>67</v>
      </c>
      <c r="D153" s="6" t="s">
        <v>297</v>
      </c>
      <c r="E153" s="6" t="s">
        <v>5</v>
      </c>
      <c r="F153" s="6"/>
      <c r="G153" s="7">
        <f>G154</f>
        <v>40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  <c r="Z153" s="7">
        <f>Z154</f>
        <v>0</v>
      </c>
    </row>
    <row r="154" spans="1:26" ht="32.25" outlineLevel="6" thickBot="1">
      <c r="A154" s="88" t="s">
        <v>101</v>
      </c>
      <c r="B154" s="92">
        <v>951</v>
      </c>
      <c r="C154" s="93" t="s">
        <v>67</v>
      </c>
      <c r="D154" s="93" t="s">
        <v>297</v>
      </c>
      <c r="E154" s="93" t="s">
        <v>95</v>
      </c>
      <c r="F154" s="93"/>
      <c r="G154" s="98">
        <f>G155</f>
        <v>40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  <c r="Z154" s="98">
        <f>Z155</f>
        <v>0</v>
      </c>
    </row>
    <row r="155" spans="1:26" ht="31.5" outlineLevel="6">
      <c r="A155" s="88" t="s">
        <v>103</v>
      </c>
      <c r="B155" s="92">
        <v>951</v>
      </c>
      <c r="C155" s="93" t="s">
        <v>67</v>
      </c>
      <c r="D155" s="93" t="s">
        <v>297</v>
      </c>
      <c r="E155" s="93" t="s">
        <v>97</v>
      </c>
      <c r="F155" s="93"/>
      <c r="G155" s="98">
        <v>40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98">
        <v>0</v>
      </c>
    </row>
    <row r="156" spans="1:26" ht="32.25" outlineLevel="6" thickBot="1">
      <c r="A156" s="94" t="s">
        <v>238</v>
      </c>
      <c r="B156" s="90">
        <v>951</v>
      </c>
      <c r="C156" s="91" t="s">
        <v>67</v>
      </c>
      <c r="D156" s="91" t="s">
        <v>298</v>
      </c>
      <c r="E156" s="91" t="s">
        <v>5</v>
      </c>
      <c r="F156" s="91"/>
      <c r="G156" s="16">
        <f>G157+G160</f>
        <v>14</v>
      </c>
      <c r="H156" s="16">
        <f aca="true" t="shared" si="40" ref="H156:Z156">H157+H160</f>
        <v>0</v>
      </c>
      <c r="I156" s="16">
        <f t="shared" si="40"/>
        <v>0</v>
      </c>
      <c r="J156" s="16">
        <f t="shared" si="40"/>
        <v>0</v>
      </c>
      <c r="K156" s="16">
        <f t="shared" si="40"/>
        <v>0</v>
      </c>
      <c r="L156" s="16">
        <f t="shared" si="40"/>
        <v>0</v>
      </c>
      <c r="M156" s="16">
        <f t="shared" si="40"/>
        <v>0</v>
      </c>
      <c r="N156" s="16">
        <f t="shared" si="40"/>
        <v>0</v>
      </c>
      <c r="O156" s="16">
        <f t="shared" si="40"/>
        <v>0</v>
      </c>
      <c r="P156" s="16">
        <f t="shared" si="40"/>
        <v>0</v>
      </c>
      <c r="Q156" s="16">
        <f t="shared" si="40"/>
        <v>0</v>
      </c>
      <c r="R156" s="16">
        <f t="shared" si="40"/>
        <v>0</v>
      </c>
      <c r="S156" s="16">
        <f t="shared" si="40"/>
        <v>0</v>
      </c>
      <c r="T156" s="16">
        <f t="shared" si="40"/>
        <v>0</v>
      </c>
      <c r="U156" s="16">
        <f t="shared" si="40"/>
        <v>0</v>
      </c>
      <c r="V156" s="16">
        <f t="shared" si="40"/>
        <v>0</v>
      </c>
      <c r="W156" s="16">
        <f t="shared" si="40"/>
        <v>0</v>
      </c>
      <c r="X156" s="16">
        <f t="shared" si="40"/>
        <v>1027.32</v>
      </c>
      <c r="Y156" s="16">
        <f t="shared" si="40"/>
        <v>10273.2</v>
      </c>
      <c r="Z156" s="16">
        <f t="shared" si="40"/>
        <v>0</v>
      </c>
    </row>
    <row r="157" spans="1:26" ht="48" outlineLevel="6" thickBot="1">
      <c r="A157" s="5" t="s">
        <v>151</v>
      </c>
      <c r="B157" s="21">
        <v>951</v>
      </c>
      <c r="C157" s="6" t="s">
        <v>67</v>
      </c>
      <c r="D157" s="6" t="s">
        <v>299</v>
      </c>
      <c r="E157" s="6" t="s">
        <v>5</v>
      </c>
      <c r="F157" s="6"/>
      <c r="G157" s="7">
        <f>G158</f>
        <v>10</v>
      </c>
      <c r="H157" s="40">
        <f aca="true" t="shared" si="41" ref="H157:X158">H158</f>
        <v>0</v>
      </c>
      <c r="I157" s="40">
        <f t="shared" si="41"/>
        <v>0</v>
      </c>
      <c r="J157" s="40">
        <f t="shared" si="41"/>
        <v>0</v>
      </c>
      <c r="K157" s="40">
        <f t="shared" si="41"/>
        <v>0</v>
      </c>
      <c r="L157" s="40">
        <f t="shared" si="41"/>
        <v>0</v>
      </c>
      <c r="M157" s="40">
        <f t="shared" si="41"/>
        <v>0</v>
      </c>
      <c r="N157" s="40">
        <f t="shared" si="41"/>
        <v>0</v>
      </c>
      <c r="O157" s="40">
        <f t="shared" si="41"/>
        <v>0</v>
      </c>
      <c r="P157" s="40">
        <f t="shared" si="41"/>
        <v>0</v>
      </c>
      <c r="Q157" s="40">
        <f t="shared" si="41"/>
        <v>0</v>
      </c>
      <c r="R157" s="40">
        <f t="shared" si="41"/>
        <v>0</v>
      </c>
      <c r="S157" s="40">
        <f t="shared" si="41"/>
        <v>0</v>
      </c>
      <c r="T157" s="40">
        <f t="shared" si="41"/>
        <v>0</v>
      </c>
      <c r="U157" s="40">
        <f t="shared" si="41"/>
        <v>0</v>
      </c>
      <c r="V157" s="40">
        <f t="shared" si="41"/>
        <v>0</v>
      </c>
      <c r="W157" s="40">
        <f t="shared" si="41"/>
        <v>0</v>
      </c>
      <c r="X157" s="72">
        <f t="shared" si="41"/>
        <v>1027.32</v>
      </c>
      <c r="Y157" s="59">
        <f aca="true" t="shared" si="42" ref="Y157:Y171">X157/G157*100</f>
        <v>10273.2</v>
      </c>
      <c r="Z157" s="7">
        <f>Z158</f>
        <v>0</v>
      </c>
    </row>
    <row r="158" spans="1:26" ht="32.25" outlineLevel="6" thickBot="1">
      <c r="A158" s="88" t="s">
        <v>101</v>
      </c>
      <c r="B158" s="92">
        <v>951</v>
      </c>
      <c r="C158" s="93" t="s">
        <v>67</v>
      </c>
      <c r="D158" s="93" t="s">
        <v>299</v>
      </c>
      <c r="E158" s="93" t="s">
        <v>95</v>
      </c>
      <c r="F158" s="93"/>
      <c r="G158" s="98">
        <f>G159</f>
        <v>10</v>
      </c>
      <c r="H158" s="32">
        <f t="shared" si="41"/>
        <v>0</v>
      </c>
      <c r="I158" s="32">
        <f t="shared" si="41"/>
        <v>0</v>
      </c>
      <c r="J158" s="32">
        <f t="shared" si="41"/>
        <v>0</v>
      </c>
      <c r="K158" s="32">
        <f t="shared" si="41"/>
        <v>0</v>
      </c>
      <c r="L158" s="32">
        <f t="shared" si="41"/>
        <v>0</v>
      </c>
      <c r="M158" s="32">
        <f t="shared" si="41"/>
        <v>0</v>
      </c>
      <c r="N158" s="32">
        <f t="shared" si="41"/>
        <v>0</v>
      </c>
      <c r="O158" s="32">
        <f t="shared" si="41"/>
        <v>0</v>
      </c>
      <c r="P158" s="32">
        <f t="shared" si="41"/>
        <v>0</v>
      </c>
      <c r="Q158" s="32">
        <f t="shared" si="41"/>
        <v>0</v>
      </c>
      <c r="R158" s="32">
        <f t="shared" si="41"/>
        <v>0</v>
      </c>
      <c r="S158" s="32">
        <f t="shared" si="41"/>
        <v>0</v>
      </c>
      <c r="T158" s="32">
        <f t="shared" si="41"/>
        <v>0</v>
      </c>
      <c r="U158" s="32">
        <f t="shared" si="41"/>
        <v>0</v>
      </c>
      <c r="V158" s="32">
        <f t="shared" si="41"/>
        <v>0</v>
      </c>
      <c r="W158" s="32">
        <f t="shared" si="41"/>
        <v>0</v>
      </c>
      <c r="X158" s="67">
        <f t="shared" si="41"/>
        <v>1027.32</v>
      </c>
      <c r="Y158" s="59">
        <f t="shared" si="42"/>
        <v>10273.2</v>
      </c>
      <c r="Z158" s="98">
        <f>Z159</f>
        <v>0</v>
      </c>
    </row>
    <row r="159" spans="1:26" ht="32.25" outlineLevel="6" thickBot="1">
      <c r="A159" s="88" t="s">
        <v>103</v>
      </c>
      <c r="B159" s="92">
        <v>951</v>
      </c>
      <c r="C159" s="93" t="s">
        <v>67</v>
      </c>
      <c r="D159" s="93" t="s">
        <v>299</v>
      </c>
      <c r="E159" s="93" t="s">
        <v>97</v>
      </c>
      <c r="F159" s="93"/>
      <c r="G159" s="98">
        <v>10</v>
      </c>
      <c r="H159" s="34">
        <f aca="true" t="shared" si="43" ref="H159:X159">H166</f>
        <v>0</v>
      </c>
      <c r="I159" s="34">
        <f t="shared" si="43"/>
        <v>0</v>
      </c>
      <c r="J159" s="34">
        <f t="shared" si="43"/>
        <v>0</v>
      </c>
      <c r="K159" s="34">
        <f t="shared" si="43"/>
        <v>0</v>
      </c>
      <c r="L159" s="34">
        <f t="shared" si="43"/>
        <v>0</v>
      </c>
      <c r="M159" s="34">
        <f t="shared" si="43"/>
        <v>0</v>
      </c>
      <c r="N159" s="34">
        <f t="shared" si="43"/>
        <v>0</v>
      </c>
      <c r="O159" s="34">
        <f t="shared" si="43"/>
        <v>0</v>
      </c>
      <c r="P159" s="34">
        <f t="shared" si="43"/>
        <v>0</v>
      </c>
      <c r="Q159" s="34">
        <f t="shared" si="43"/>
        <v>0</v>
      </c>
      <c r="R159" s="34">
        <f t="shared" si="43"/>
        <v>0</v>
      </c>
      <c r="S159" s="34">
        <f t="shared" si="43"/>
        <v>0</v>
      </c>
      <c r="T159" s="34">
        <f t="shared" si="43"/>
        <v>0</v>
      </c>
      <c r="U159" s="34">
        <f t="shared" si="43"/>
        <v>0</v>
      </c>
      <c r="V159" s="34">
        <f t="shared" si="43"/>
        <v>0</v>
      </c>
      <c r="W159" s="34">
        <f t="shared" si="43"/>
        <v>0</v>
      </c>
      <c r="X159" s="68">
        <f t="shared" si="43"/>
        <v>1027.32</v>
      </c>
      <c r="Y159" s="59">
        <f t="shared" si="42"/>
        <v>10273.2</v>
      </c>
      <c r="Z159" s="98">
        <v>0</v>
      </c>
    </row>
    <row r="160" spans="1:26" ht="47.25" outlineLevel="6">
      <c r="A160" s="5" t="s">
        <v>392</v>
      </c>
      <c r="B160" s="21">
        <v>951</v>
      </c>
      <c r="C160" s="6" t="s">
        <v>67</v>
      </c>
      <c r="D160" s="6" t="s">
        <v>391</v>
      </c>
      <c r="E160" s="6" t="s">
        <v>5</v>
      </c>
      <c r="F160" s="6"/>
      <c r="G160" s="7">
        <f>G161</f>
        <v>4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7">
        <f>Z161</f>
        <v>0</v>
      </c>
    </row>
    <row r="161" spans="1:26" ht="32.25" outlineLevel="6" thickBot="1">
      <c r="A161" s="88" t="s">
        <v>101</v>
      </c>
      <c r="B161" s="92">
        <v>951</v>
      </c>
      <c r="C161" s="93" t="s">
        <v>67</v>
      </c>
      <c r="D161" s="93" t="s">
        <v>391</v>
      </c>
      <c r="E161" s="93" t="s">
        <v>95</v>
      </c>
      <c r="F161" s="93"/>
      <c r="G161" s="98">
        <f>G162</f>
        <v>4</v>
      </c>
      <c r="H161" s="98">
        <f aca="true" t="shared" si="44" ref="H161:Z161">H162</f>
        <v>0</v>
      </c>
      <c r="I161" s="98">
        <f t="shared" si="44"/>
        <v>0</v>
      </c>
      <c r="J161" s="98">
        <f t="shared" si="44"/>
        <v>0</v>
      </c>
      <c r="K161" s="98">
        <f t="shared" si="44"/>
        <v>0</v>
      </c>
      <c r="L161" s="98">
        <f t="shared" si="44"/>
        <v>0</v>
      </c>
      <c r="M161" s="98">
        <f t="shared" si="44"/>
        <v>0</v>
      </c>
      <c r="N161" s="98">
        <f t="shared" si="44"/>
        <v>0</v>
      </c>
      <c r="O161" s="98">
        <f t="shared" si="44"/>
        <v>0</v>
      </c>
      <c r="P161" s="98">
        <f t="shared" si="44"/>
        <v>0</v>
      </c>
      <c r="Q161" s="98">
        <f t="shared" si="44"/>
        <v>0</v>
      </c>
      <c r="R161" s="98">
        <f t="shared" si="44"/>
        <v>0</v>
      </c>
      <c r="S161" s="98">
        <f t="shared" si="44"/>
        <v>0</v>
      </c>
      <c r="T161" s="98">
        <f t="shared" si="44"/>
        <v>0</v>
      </c>
      <c r="U161" s="98">
        <f t="shared" si="44"/>
        <v>0</v>
      </c>
      <c r="V161" s="98">
        <f t="shared" si="44"/>
        <v>0</v>
      </c>
      <c r="W161" s="98">
        <f t="shared" si="44"/>
        <v>0</v>
      </c>
      <c r="X161" s="98">
        <f t="shared" si="44"/>
        <v>0</v>
      </c>
      <c r="Y161" s="98">
        <f t="shared" si="44"/>
        <v>0</v>
      </c>
      <c r="Z161" s="98">
        <f t="shared" si="44"/>
        <v>0</v>
      </c>
    </row>
    <row r="162" spans="1:26" ht="32.25" outlineLevel="6" thickBot="1">
      <c r="A162" s="88" t="s">
        <v>103</v>
      </c>
      <c r="B162" s="92">
        <v>951</v>
      </c>
      <c r="C162" s="93" t="s">
        <v>67</v>
      </c>
      <c r="D162" s="93" t="s">
        <v>391</v>
      </c>
      <c r="E162" s="93" t="s">
        <v>97</v>
      </c>
      <c r="F162" s="93"/>
      <c r="G162" s="98">
        <v>4</v>
      </c>
      <c r="H162" s="55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82"/>
      <c r="Y162" s="59"/>
      <c r="Z162" s="98">
        <v>0</v>
      </c>
    </row>
    <row r="163" spans="1:26" ht="32.25" outlineLevel="6" thickBot="1">
      <c r="A163" s="94" t="s">
        <v>258</v>
      </c>
      <c r="B163" s="90">
        <v>951</v>
      </c>
      <c r="C163" s="91" t="s">
        <v>67</v>
      </c>
      <c r="D163" s="91" t="s">
        <v>383</v>
      </c>
      <c r="E163" s="91" t="s">
        <v>5</v>
      </c>
      <c r="F163" s="91"/>
      <c r="G163" s="145">
        <f>G164</f>
        <v>5707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  <c r="Z163" s="145">
        <f>Z164</f>
        <v>5707</v>
      </c>
    </row>
    <row r="164" spans="1:26" ht="16.5" outlineLevel="6" thickBot="1">
      <c r="A164" s="5" t="s">
        <v>123</v>
      </c>
      <c r="B164" s="21">
        <v>951</v>
      </c>
      <c r="C164" s="6" t="s">
        <v>67</v>
      </c>
      <c r="D164" s="6" t="s">
        <v>383</v>
      </c>
      <c r="E164" s="6" t="s">
        <v>122</v>
      </c>
      <c r="F164" s="6"/>
      <c r="G164" s="149">
        <f>G165</f>
        <v>5707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  <c r="Z164" s="149">
        <f>Z165</f>
        <v>5707</v>
      </c>
    </row>
    <row r="165" spans="1:26" ht="48" outlineLevel="6" thickBot="1">
      <c r="A165" s="99" t="s">
        <v>213</v>
      </c>
      <c r="B165" s="92">
        <v>951</v>
      </c>
      <c r="C165" s="93" t="s">
        <v>67</v>
      </c>
      <c r="D165" s="93" t="s">
        <v>383</v>
      </c>
      <c r="E165" s="93" t="s">
        <v>89</v>
      </c>
      <c r="F165" s="93"/>
      <c r="G165" s="144">
        <v>5707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  <c r="Z165" s="144">
        <v>5707</v>
      </c>
    </row>
    <row r="166" spans="1:26" ht="16.5" outlineLevel="6" thickBot="1">
      <c r="A166" s="117" t="s">
        <v>152</v>
      </c>
      <c r="B166" s="131">
        <v>951</v>
      </c>
      <c r="C166" s="39" t="s">
        <v>153</v>
      </c>
      <c r="D166" s="39" t="s">
        <v>276</v>
      </c>
      <c r="E166" s="39" t="s">
        <v>5</v>
      </c>
      <c r="F166" s="118"/>
      <c r="G166" s="119">
        <f>G167</f>
        <v>1624</v>
      </c>
      <c r="H166" s="2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45"/>
      <c r="X166" s="65">
        <v>1027.32</v>
      </c>
      <c r="Y166" s="59">
        <f t="shared" si="42"/>
        <v>63.25862068965517</v>
      </c>
      <c r="Z166" s="119">
        <f>Z167</f>
        <v>1624</v>
      </c>
    </row>
    <row r="167" spans="1:26" ht="18" customHeight="1" outlineLevel="6" thickBot="1">
      <c r="A167" s="30" t="s">
        <v>82</v>
      </c>
      <c r="B167" s="19">
        <v>951</v>
      </c>
      <c r="C167" s="9" t="s">
        <v>83</v>
      </c>
      <c r="D167" s="9" t="s">
        <v>276</v>
      </c>
      <c r="E167" s="9" t="s">
        <v>5</v>
      </c>
      <c r="F167" s="120" t="s">
        <v>5</v>
      </c>
      <c r="G167" s="31">
        <f>G168</f>
        <v>1624</v>
      </c>
      <c r="H167" s="29" t="e">
        <f>H168+#REF!</f>
        <v>#REF!</v>
      </c>
      <c r="I167" s="29" t="e">
        <f>I168+#REF!</f>
        <v>#REF!</v>
      </c>
      <c r="J167" s="29" t="e">
        <f>J168+#REF!</f>
        <v>#REF!</v>
      </c>
      <c r="K167" s="29" t="e">
        <f>K168+#REF!</f>
        <v>#REF!</v>
      </c>
      <c r="L167" s="29" t="e">
        <f>L168+#REF!</f>
        <v>#REF!</v>
      </c>
      <c r="M167" s="29" t="e">
        <f>M168+#REF!</f>
        <v>#REF!</v>
      </c>
      <c r="N167" s="29" t="e">
        <f>N168+#REF!</f>
        <v>#REF!</v>
      </c>
      <c r="O167" s="29" t="e">
        <f>O168+#REF!</f>
        <v>#REF!</v>
      </c>
      <c r="P167" s="29" t="e">
        <f>P168+#REF!</f>
        <v>#REF!</v>
      </c>
      <c r="Q167" s="29" t="e">
        <f>Q168+#REF!</f>
        <v>#REF!</v>
      </c>
      <c r="R167" s="29" t="e">
        <f>R168+#REF!</f>
        <v>#REF!</v>
      </c>
      <c r="S167" s="29" t="e">
        <f>S168+#REF!</f>
        <v>#REF!</v>
      </c>
      <c r="T167" s="29" t="e">
        <f>T168+#REF!</f>
        <v>#REF!</v>
      </c>
      <c r="U167" s="29" t="e">
        <f>U168+#REF!</f>
        <v>#REF!</v>
      </c>
      <c r="V167" s="29" t="e">
        <f>V168+#REF!</f>
        <v>#REF!</v>
      </c>
      <c r="W167" s="29" t="e">
        <f>W168+#REF!</f>
        <v>#REF!</v>
      </c>
      <c r="X167" s="73" t="e">
        <f>X168+#REF!</f>
        <v>#REF!</v>
      </c>
      <c r="Y167" s="59" t="e">
        <f t="shared" si="42"/>
        <v>#REF!</v>
      </c>
      <c r="Z167" s="31">
        <f>Z168</f>
        <v>1624</v>
      </c>
    </row>
    <row r="168" spans="1:26" ht="34.5" customHeight="1" outlineLevel="3" thickBot="1">
      <c r="A168" s="112" t="s">
        <v>138</v>
      </c>
      <c r="B168" s="19">
        <v>951</v>
      </c>
      <c r="C168" s="11" t="s">
        <v>83</v>
      </c>
      <c r="D168" s="11" t="s">
        <v>277</v>
      </c>
      <c r="E168" s="11" t="s">
        <v>5</v>
      </c>
      <c r="F168" s="121"/>
      <c r="G168" s="32">
        <f>G169</f>
        <v>1624</v>
      </c>
      <c r="H168" s="31">
        <f aca="true" t="shared" si="45" ref="H168:X170">H169</f>
        <v>0</v>
      </c>
      <c r="I168" s="31">
        <f t="shared" si="45"/>
        <v>0</v>
      </c>
      <c r="J168" s="31">
        <f t="shared" si="45"/>
        <v>0</v>
      </c>
      <c r="K168" s="31">
        <f t="shared" si="45"/>
        <v>0</v>
      </c>
      <c r="L168" s="31">
        <f t="shared" si="45"/>
        <v>0</v>
      </c>
      <c r="M168" s="31">
        <f t="shared" si="45"/>
        <v>0</v>
      </c>
      <c r="N168" s="31">
        <f t="shared" si="45"/>
        <v>0</v>
      </c>
      <c r="O168" s="31">
        <f t="shared" si="45"/>
        <v>0</v>
      </c>
      <c r="P168" s="31">
        <f t="shared" si="45"/>
        <v>0</v>
      </c>
      <c r="Q168" s="31">
        <f t="shared" si="45"/>
        <v>0</v>
      </c>
      <c r="R168" s="31">
        <f t="shared" si="45"/>
        <v>0</v>
      </c>
      <c r="S168" s="31">
        <f t="shared" si="45"/>
        <v>0</v>
      </c>
      <c r="T168" s="31">
        <f t="shared" si="45"/>
        <v>0</v>
      </c>
      <c r="U168" s="31">
        <f t="shared" si="45"/>
        <v>0</v>
      </c>
      <c r="V168" s="31">
        <f t="shared" si="45"/>
        <v>0</v>
      </c>
      <c r="W168" s="31">
        <f t="shared" si="45"/>
        <v>0</v>
      </c>
      <c r="X168" s="66">
        <f t="shared" si="45"/>
        <v>67.348</v>
      </c>
      <c r="Y168" s="59">
        <f t="shared" si="42"/>
        <v>4.147044334975369</v>
      </c>
      <c r="Z168" s="32">
        <f>Z169</f>
        <v>1624</v>
      </c>
    </row>
    <row r="169" spans="1:26" ht="18.75" customHeight="1" outlineLevel="3" thickBot="1">
      <c r="A169" s="112" t="s">
        <v>139</v>
      </c>
      <c r="B169" s="19">
        <v>951</v>
      </c>
      <c r="C169" s="11" t="s">
        <v>83</v>
      </c>
      <c r="D169" s="11" t="s">
        <v>278</v>
      </c>
      <c r="E169" s="11" t="s">
        <v>5</v>
      </c>
      <c r="F169" s="121"/>
      <c r="G169" s="32">
        <f>G170</f>
        <v>1624</v>
      </c>
      <c r="H169" s="32">
        <f t="shared" si="45"/>
        <v>0</v>
      </c>
      <c r="I169" s="32">
        <f t="shared" si="45"/>
        <v>0</v>
      </c>
      <c r="J169" s="32">
        <f t="shared" si="45"/>
        <v>0</v>
      </c>
      <c r="K169" s="32">
        <f t="shared" si="45"/>
        <v>0</v>
      </c>
      <c r="L169" s="32">
        <f t="shared" si="45"/>
        <v>0</v>
      </c>
      <c r="M169" s="32">
        <f t="shared" si="45"/>
        <v>0</v>
      </c>
      <c r="N169" s="32">
        <f t="shared" si="45"/>
        <v>0</v>
      </c>
      <c r="O169" s="32">
        <f t="shared" si="45"/>
        <v>0</v>
      </c>
      <c r="P169" s="32">
        <f t="shared" si="45"/>
        <v>0</v>
      </c>
      <c r="Q169" s="32">
        <f t="shared" si="45"/>
        <v>0</v>
      </c>
      <c r="R169" s="32">
        <f t="shared" si="45"/>
        <v>0</v>
      </c>
      <c r="S169" s="32">
        <f t="shared" si="45"/>
        <v>0</v>
      </c>
      <c r="T169" s="32">
        <f t="shared" si="45"/>
        <v>0</v>
      </c>
      <c r="U169" s="32">
        <f t="shared" si="45"/>
        <v>0</v>
      </c>
      <c r="V169" s="32">
        <f t="shared" si="45"/>
        <v>0</v>
      </c>
      <c r="W169" s="32">
        <f t="shared" si="45"/>
        <v>0</v>
      </c>
      <c r="X169" s="67">
        <f t="shared" si="45"/>
        <v>67.348</v>
      </c>
      <c r="Y169" s="59">
        <f t="shared" si="42"/>
        <v>4.147044334975369</v>
      </c>
      <c r="Z169" s="32">
        <f>Z170</f>
        <v>1624</v>
      </c>
    </row>
    <row r="170" spans="1:26" ht="33.75" customHeight="1" outlineLevel="4" thickBot="1">
      <c r="A170" s="89" t="s">
        <v>38</v>
      </c>
      <c r="B170" s="90">
        <v>951</v>
      </c>
      <c r="C170" s="91" t="s">
        <v>83</v>
      </c>
      <c r="D170" s="91" t="s">
        <v>300</v>
      </c>
      <c r="E170" s="91" t="s">
        <v>5</v>
      </c>
      <c r="F170" s="122" t="s">
        <v>5</v>
      </c>
      <c r="G170" s="35">
        <f>G171</f>
        <v>1624</v>
      </c>
      <c r="H170" s="34">
        <f t="shared" si="45"/>
        <v>0</v>
      </c>
      <c r="I170" s="34">
        <f t="shared" si="45"/>
        <v>0</v>
      </c>
      <c r="J170" s="34">
        <f t="shared" si="45"/>
        <v>0</v>
      </c>
      <c r="K170" s="34">
        <f t="shared" si="45"/>
        <v>0</v>
      </c>
      <c r="L170" s="34">
        <f t="shared" si="45"/>
        <v>0</v>
      </c>
      <c r="M170" s="34">
        <f t="shared" si="45"/>
        <v>0</v>
      </c>
      <c r="N170" s="34">
        <f t="shared" si="45"/>
        <v>0</v>
      </c>
      <c r="O170" s="34">
        <f t="shared" si="45"/>
        <v>0</v>
      </c>
      <c r="P170" s="34">
        <f t="shared" si="45"/>
        <v>0</v>
      </c>
      <c r="Q170" s="34">
        <f t="shared" si="45"/>
        <v>0</v>
      </c>
      <c r="R170" s="34">
        <f t="shared" si="45"/>
        <v>0</v>
      </c>
      <c r="S170" s="34">
        <f t="shared" si="45"/>
        <v>0</v>
      </c>
      <c r="T170" s="34">
        <f t="shared" si="45"/>
        <v>0</v>
      </c>
      <c r="U170" s="34">
        <f t="shared" si="45"/>
        <v>0</v>
      </c>
      <c r="V170" s="34">
        <f t="shared" si="45"/>
        <v>0</v>
      </c>
      <c r="W170" s="34">
        <f t="shared" si="45"/>
        <v>0</v>
      </c>
      <c r="X170" s="68">
        <f t="shared" si="45"/>
        <v>67.348</v>
      </c>
      <c r="Y170" s="59">
        <f t="shared" si="42"/>
        <v>4.147044334975369</v>
      </c>
      <c r="Z170" s="35">
        <f>Z171</f>
        <v>1624</v>
      </c>
    </row>
    <row r="171" spans="1:26" ht="16.5" outlineLevel="5" thickBot="1">
      <c r="A171" s="33" t="s">
        <v>118</v>
      </c>
      <c r="B171" s="133">
        <v>951</v>
      </c>
      <c r="C171" s="6" t="s">
        <v>83</v>
      </c>
      <c r="D171" s="6" t="s">
        <v>300</v>
      </c>
      <c r="E171" s="6" t="s">
        <v>117</v>
      </c>
      <c r="F171" s="116" t="s">
        <v>154</v>
      </c>
      <c r="G171" s="34">
        <v>1624</v>
      </c>
      <c r="H171" s="2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44"/>
      <c r="X171" s="65">
        <v>67.348</v>
      </c>
      <c r="Y171" s="59">
        <f t="shared" si="42"/>
        <v>4.147044334975369</v>
      </c>
      <c r="Z171" s="34">
        <v>1624</v>
      </c>
    </row>
    <row r="172" spans="1:26" ht="32.25" outlineLevel="5" thickBot="1">
      <c r="A172" s="108" t="s">
        <v>52</v>
      </c>
      <c r="B172" s="18">
        <v>951</v>
      </c>
      <c r="C172" s="14" t="s">
        <v>51</v>
      </c>
      <c r="D172" s="14" t="s">
        <v>276</v>
      </c>
      <c r="E172" s="14" t="s">
        <v>5</v>
      </c>
      <c r="F172" s="14"/>
      <c r="G172" s="15">
        <f aca="true" t="shared" si="46" ref="G172:G177">G173</f>
        <v>50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5"/>
      <c r="Y172" s="59"/>
      <c r="Z172" s="15">
        <f aca="true" t="shared" si="47" ref="Z172:Z177">Z173</f>
        <v>50</v>
      </c>
    </row>
    <row r="173" spans="1:26" ht="48" outlineLevel="6" thickBot="1">
      <c r="A173" s="8" t="s">
        <v>31</v>
      </c>
      <c r="B173" s="19">
        <v>951</v>
      </c>
      <c r="C173" s="9" t="s">
        <v>10</v>
      </c>
      <c r="D173" s="9" t="s">
        <v>276</v>
      </c>
      <c r="E173" s="9" t="s">
        <v>5</v>
      </c>
      <c r="F173" s="9"/>
      <c r="G173" s="10">
        <f t="shared" si="46"/>
        <v>50</v>
      </c>
      <c r="H173" s="29" t="e">
        <f aca="true" t="shared" si="48" ref="H173:X173">H174+H179</f>
        <v>#REF!</v>
      </c>
      <c r="I173" s="29" t="e">
        <f t="shared" si="48"/>
        <v>#REF!</v>
      </c>
      <c r="J173" s="29" t="e">
        <f t="shared" si="48"/>
        <v>#REF!</v>
      </c>
      <c r="K173" s="29" t="e">
        <f t="shared" si="48"/>
        <v>#REF!</v>
      </c>
      <c r="L173" s="29" t="e">
        <f t="shared" si="48"/>
        <v>#REF!</v>
      </c>
      <c r="M173" s="29" t="e">
        <f t="shared" si="48"/>
        <v>#REF!</v>
      </c>
      <c r="N173" s="29" t="e">
        <f t="shared" si="48"/>
        <v>#REF!</v>
      </c>
      <c r="O173" s="29" t="e">
        <f t="shared" si="48"/>
        <v>#REF!</v>
      </c>
      <c r="P173" s="29" t="e">
        <f t="shared" si="48"/>
        <v>#REF!</v>
      </c>
      <c r="Q173" s="29" t="e">
        <f t="shared" si="48"/>
        <v>#REF!</v>
      </c>
      <c r="R173" s="29" t="e">
        <f t="shared" si="48"/>
        <v>#REF!</v>
      </c>
      <c r="S173" s="29" t="e">
        <f t="shared" si="48"/>
        <v>#REF!</v>
      </c>
      <c r="T173" s="29" t="e">
        <f t="shared" si="48"/>
        <v>#REF!</v>
      </c>
      <c r="U173" s="29" t="e">
        <f t="shared" si="48"/>
        <v>#REF!</v>
      </c>
      <c r="V173" s="29" t="e">
        <f t="shared" si="48"/>
        <v>#REF!</v>
      </c>
      <c r="W173" s="29" t="e">
        <f t="shared" si="48"/>
        <v>#REF!</v>
      </c>
      <c r="X173" s="73" t="e">
        <f t="shared" si="48"/>
        <v>#REF!</v>
      </c>
      <c r="Y173" s="59" t="e">
        <f>X173/G173*100</f>
        <v>#REF!</v>
      </c>
      <c r="Z173" s="10">
        <f t="shared" si="47"/>
        <v>50</v>
      </c>
    </row>
    <row r="174" spans="1:26" ht="32.25" outlineLevel="6" thickBot="1">
      <c r="A174" s="112" t="s">
        <v>138</v>
      </c>
      <c r="B174" s="19">
        <v>951</v>
      </c>
      <c r="C174" s="9" t="s">
        <v>10</v>
      </c>
      <c r="D174" s="9" t="s">
        <v>277</v>
      </c>
      <c r="E174" s="9" t="s">
        <v>5</v>
      </c>
      <c r="F174" s="9"/>
      <c r="G174" s="10">
        <f t="shared" si="46"/>
        <v>50</v>
      </c>
      <c r="H174" s="31">
        <f aca="true" t="shared" si="49" ref="H174:X175">H175</f>
        <v>0</v>
      </c>
      <c r="I174" s="31">
        <f t="shared" si="49"/>
        <v>0</v>
      </c>
      <c r="J174" s="31">
        <f t="shared" si="49"/>
        <v>0</v>
      </c>
      <c r="K174" s="31">
        <f t="shared" si="49"/>
        <v>0</v>
      </c>
      <c r="L174" s="31">
        <f t="shared" si="49"/>
        <v>0</v>
      </c>
      <c r="M174" s="31">
        <f t="shared" si="49"/>
        <v>0</v>
      </c>
      <c r="N174" s="31">
        <f t="shared" si="49"/>
        <v>0</v>
      </c>
      <c r="O174" s="31">
        <f t="shared" si="49"/>
        <v>0</v>
      </c>
      <c r="P174" s="31">
        <f t="shared" si="49"/>
        <v>0</v>
      </c>
      <c r="Q174" s="31">
        <f t="shared" si="49"/>
        <v>0</v>
      </c>
      <c r="R174" s="31">
        <f t="shared" si="49"/>
        <v>0</v>
      </c>
      <c r="S174" s="31">
        <f t="shared" si="49"/>
        <v>0</v>
      </c>
      <c r="T174" s="31">
        <f t="shared" si="49"/>
        <v>0</v>
      </c>
      <c r="U174" s="31">
        <f t="shared" si="49"/>
        <v>0</v>
      </c>
      <c r="V174" s="31">
        <f t="shared" si="49"/>
        <v>0</v>
      </c>
      <c r="W174" s="31">
        <f t="shared" si="49"/>
        <v>0</v>
      </c>
      <c r="X174" s="66">
        <f t="shared" si="49"/>
        <v>0</v>
      </c>
      <c r="Y174" s="59">
        <f>X174/G174*100</f>
        <v>0</v>
      </c>
      <c r="Z174" s="10">
        <f t="shared" si="47"/>
        <v>50</v>
      </c>
    </row>
    <row r="175" spans="1:26" ht="32.25" outlineLevel="6" thickBot="1">
      <c r="A175" s="112" t="s">
        <v>139</v>
      </c>
      <c r="B175" s="19">
        <v>951</v>
      </c>
      <c r="C175" s="11" t="s">
        <v>10</v>
      </c>
      <c r="D175" s="11" t="s">
        <v>278</v>
      </c>
      <c r="E175" s="11" t="s">
        <v>5</v>
      </c>
      <c r="F175" s="11"/>
      <c r="G175" s="12">
        <f t="shared" si="46"/>
        <v>50</v>
      </c>
      <c r="H175" s="32">
        <f t="shared" si="49"/>
        <v>0</v>
      </c>
      <c r="I175" s="32">
        <f t="shared" si="49"/>
        <v>0</v>
      </c>
      <c r="J175" s="32">
        <f t="shared" si="49"/>
        <v>0</v>
      </c>
      <c r="K175" s="32">
        <f t="shared" si="49"/>
        <v>0</v>
      </c>
      <c r="L175" s="32">
        <f t="shared" si="49"/>
        <v>0</v>
      </c>
      <c r="M175" s="32">
        <f t="shared" si="49"/>
        <v>0</v>
      </c>
      <c r="N175" s="32">
        <f t="shared" si="49"/>
        <v>0</v>
      </c>
      <c r="O175" s="32">
        <f t="shared" si="49"/>
        <v>0</v>
      </c>
      <c r="P175" s="32">
        <f t="shared" si="49"/>
        <v>0</v>
      </c>
      <c r="Q175" s="32">
        <f t="shared" si="49"/>
        <v>0</v>
      </c>
      <c r="R175" s="32">
        <f t="shared" si="49"/>
        <v>0</v>
      </c>
      <c r="S175" s="32">
        <f t="shared" si="49"/>
        <v>0</v>
      </c>
      <c r="T175" s="32">
        <f t="shared" si="49"/>
        <v>0</v>
      </c>
      <c r="U175" s="32">
        <f t="shared" si="49"/>
        <v>0</v>
      </c>
      <c r="V175" s="32">
        <f t="shared" si="49"/>
        <v>0</v>
      </c>
      <c r="W175" s="32">
        <f t="shared" si="49"/>
        <v>0</v>
      </c>
      <c r="X175" s="67">
        <f t="shared" si="49"/>
        <v>0</v>
      </c>
      <c r="Y175" s="59">
        <f>X175/G175*100</f>
        <v>0</v>
      </c>
      <c r="Z175" s="12">
        <f t="shared" si="47"/>
        <v>50</v>
      </c>
    </row>
    <row r="176" spans="1:26" ht="48" outlineLevel="6" thickBot="1">
      <c r="A176" s="94" t="s">
        <v>155</v>
      </c>
      <c r="B176" s="90">
        <v>951</v>
      </c>
      <c r="C176" s="91" t="s">
        <v>10</v>
      </c>
      <c r="D176" s="91" t="s">
        <v>301</v>
      </c>
      <c r="E176" s="91" t="s">
        <v>5</v>
      </c>
      <c r="F176" s="91"/>
      <c r="G176" s="16">
        <f t="shared" si="46"/>
        <v>50</v>
      </c>
      <c r="H176" s="26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44"/>
      <c r="X176" s="65">
        <v>0</v>
      </c>
      <c r="Y176" s="59">
        <f>X176/G176*100</f>
        <v>0</v>
      </c>
      <c r="Z176" s="16">
        <f t="shared" si="47"/>
        <v>50</v>
      </c>
    </row>
    <row r="177" spans="1:26" ht="32.25" outlineLevel="6" thickBot="1">
      <c r="A177" s="5" t="s">
        <v>101</v>
      </c>
      <c r="B177" s="21">
        <v>951</v>
      </c>
      <c r="C177" s="6" t="s">
        <v>10</v>
      </c>
      <c r="D177" s="6" t="s">
        <v>301</v>
      </c>
      <c r="E177" s="6" t="s">
        <v>95</v>
      </c>
      <c r="F177" s="6"/>
      <c r="G177" s="7">
        <f t="shared" si="46"/>
        <v>50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75"/>
      <c r="Y177" s="59"/>
      <c r="Z177" s="7">
        <f t="shared" si="47"/>
        <v>50</v>
      </c>
    </row>
    <row r="178" spans="1:26" ht="32.25" outlineLevel="6" thickBot="1">
      <c r="A178" s="88" t="s">
        <v>103</v>
      </c>
      <c r="B178" s="92">
        <v>951</v>
      </c>
      <c r="C178" s="93" t="s">
        <v>10</v>
      </c>
      <c r="D178" s="93" t="s">
        <v>301</v>
      </c>
      <c r="E178" s="93" t="s">
        <v>97</v>
      </c>
      <c r="F178" s="93"/>
      <c r="G178" s="98">
        <v>50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  <c r="Z178" s="98">
        <v>50</v>
      </c>
    </row>
    <row r="179" spans="1:26" ht="19.5" outlineLevel="3" thickBot="1">
      <c r="A179" s="108" t="s">
        <v>50</v>
      </c>
      <c r="B179" s="18">
        <v>951</v>
      </c>
      <c r="C179" s="14" t="s">
        <v>49</v>
      </c>
      <c r="D179" s="14" t="s">
        <v>276</v>
      </c>
      <c r="E179" s="14" t="s">
        <v>5</v>
      </c>
      <c r="F179" s="14"/>
      <c r="G179" s="15">
        <f>G186+G203+G180</f>
        <v>23829.28</v>
      </c>
      <c r="H179" s="31" t="e">
        <f>H186+H189+H205+#REF!</f>
        <v>#REF!</v>
      </c>
      <c r="I179" s="31" t="e">
        <f>I186+I189+I205+#REF!</f>
        <v>#REF!</v>
      </c>
      <c r="J179" s="31" t="e">
        <f>J186+J189+J205+#REF!</f>
        <v>#REF!</v>
      </c>
      <c r="K179" s="31" t="e">
        <f>K186+K189+K205+#REF!</f>
        <v>#REF!</v>
      </c>
      <c r="L179" s="31" t="e">
        <f>L186+L189+L205+#REF!</f>
        <v>#REF!</v>
      </c>
      <c r="M179" s="31" t="e">
        <f>M186+M189+M205+#REF!</f>
        <v>#REF!</v>
      </c>
      <c r="N179" s="31" t="e">
        <f>N186+N189+N205+#REF!</f>
        <v>#REF!</v>
      </c>
      <c r="O179" s="31" t="e">
        <f>O186+O189+O205+#REF!</f>
        <v>#REF!</v>
      </c>
      <c r="P179" s="31" t="e">
        <f>P186+P189+P205+#REF!</f>
        <v>#REF!</v>
      </c>
      <c r="Q179" s="31" t="e">
        <f>Q186+Q189+Q205+#REF!</f>
        <v>#REF!</v>
      </c>
      <c r="R179" s="31" t="e">
        <f>R186+R189+R205+#REF!</f>
        <v>#REF!</v>
      </c>
      <c r="S179" s="31" t="e">
        <f>S186+S189+S205+#REF!</f>
        <v>#REF!</v>
      </c>
      <c r="T179" s="31" t="e">
        <f>T186+T189+T205+#REF!</f>
        <v>#REF!</v>
      </c>
      <c r="U179" s="31" t="e">
        <f>U186+U189+U205+#REF!</f>
        <v>#REF!</v>
      </c>
      <c r="V179" s="31" t="e">
        <f>V186+V189+V205+#REF!</f>
        <v>#REF!</v>
      </c>
      <c r="W179" s="31" t="e">
        <f>W186+W189+W205+#REF!</f>
        <v>#REF!</v>
      </c>
      <c r="X179" s="66" t="e">
        <f>X186+X189+X205+#REF!</f>
        <v>#REF!</v>
      </c>
      <c r="Y179" s="59" t="e">
        <f>X179/G179*100</f>
        <v>#REF!</v>
      </c>
      <c r="Z179" s="15">
        <f>Z186+Z203+Z180</f>
        <v>21879.28</v>
      </c>
    </row>
    <row r="180" spans="1:26" ht="16.5" outlineLevel="3" thickBot="1">
      <c r="A180" s="80" t="s">
        <v>221</v>
      </c>
      <c r="B180" s="19">
        <v>951</v>
      </c>
      <c r="C180" s="9" t="s">
        <v>223</v>
      </c>
      <c r="D180" s="9" t="s">
        <v>276</v>
      </c>
      <c r="E180" s="9" t="s">
        <v>5</v>
      </c>
      <c r="F180" s="9"/>
      <c r="G180" s="143">
        <f>G181</f>
        <v>379.28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66"/>
      <c r="Y180" s="59"/>
      <c r="Z180" s="143">
        <f>Z181</f>
        <v>379.28</v>
      </c>
    </row>
    <row r="181" spans="1:26" ht="32.25" outlineLevel="3" thickBot="1">
      <c r="A181" s="112" t="s">
        <v>138</v>
      </c>
      <c r="B181" s="19">
        <v>951</v>
      </c>
      <c r="C181" s="9" t="s">
        <v>223</v>
      </c>
      <c r="D181" s="9" t="s">
        <v>277</v>
      </c>
      <c r="E181" s="9" t="s">
        <v>5</v>
      </c>
      <c r="F181" s="9"/>
      <c r="G181" s="143">
        <f>G182</f>
        <v>379.28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66"/>
      <c r="Y181" s="59"/>
      <c r="Z181" s="143">
        <f>Z182</f>
        <v>379.28</v>
      </c>
    </row>
    <row r="182" spans="1:26" ht="32.25" outlineLevel="3" thickBot="1">
      <c r="A182" s="112" t="s">
        <v>139</v>
      </c>
      <c r="B182" s="19">
        <v>951</v>
      </c>
      <c r="C182" s="9" t="s">
        <v>223</v>
      </c>
      <c r="D182" s="9" t="s">
        <v>278</v>
      </c>
      <c r="E182" s="9" t="s">
        <v>5</v>
      </c>
      <c r="F182" s="9"/>
      <c r="G182" s="143">
        <f>G183</f>
        <v>379.28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66"/>
      <c r="Y182" s="59"/>
      <c r="Z182" s="143">
        <f>Z183</f>
        <v>379.28</v>
      </c>
    </row>
    <row r="183" spans="1:26" ht="48" outlineLevel="3" thickBot="1">
      <c r="A183" s="114" t="s">
        <v>222</v>
      </c>
      <c r="B183" s="90">
        <v>951</v>
      </c>
      <c r="C183" s="91" t="s">
        <v>223</v>
      </c>
      <c r="D183" s="91" t="s">
        <v>302</v>
      </c>
      <c r="E183" s="91" t="s">
        <v>5</v>
      </c>
      <c r="F183" s="91"/>
      <c r="G183" s="145">
        <f>G184</f>
        <v>379.28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66"/>
      <c r="Y183" s="59"/>
      <c r="Z183" s="145">
        <f>Z184</f>
        <v>379.28</v>
      </c>
    </row>
    <row r="184" spans="1:26" ht="32.25" outlineLevel="3" thickBot="1">
      <c r="A184" s="5" t="s">
        <v>101</v>
      </c>
      <c r="B184" s="21">
        <v>951</v>
      </c>
      <c r="C184" s="6" t="s">
        <v>223</v>
      </c>
      <c r="D184" s="6" t="s">
        <v>302</v>
      </c>
      <c r="E184" s="6" t="s">
        <v>95</v>
      </c>
      <c r="F184" s="6"/>
      <c r="G184" s="149">
        <f>G185</f>
        <v>379.28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66"/>
      <c r="Y184" s="59"/>
      <c r="Z184" s="149">
        <f>Z185</f>
        <v>379.28</v>
      </c>
    </row>
    <row r="185" spans="1:26" ht="32.25" outlineLevel="3" thickBot="1">
      <c r="A185" s="88" t="s">
        <v>103</v>
      </c>
      <c r="B185" s="92">
        <v>951</v>
      </c>
      <c r="C185" s="93" t="s">
        <v>223</v>
      </c>
      <c r="D185" s="93" t="s">
        <v>302</v>
      </c>
      <c r="E185" s="93" t="s">
        <v>97</v>
      </c>
      <c r="F185" s="93"/>
      <c r="G185" s="144">
        <v>379.28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66"/>
      <c r="Y185" s="59"/>
      <c r="Z185" s="144">
        <v>379.28</v>
      </c>
    </row>
    <row r="186" spans="1:26" ht="18.75" customHeight="1" outlineLevel="4" thickBot="1">
      <c r="A186" s="112" t="s">
        <v>156</v>
      </c>
      <c r="B186" s="19">
        <v>951</v>
      </c>
      <c r="C186" s="9" t="s">
        <v>55</v>
      </c>
      <c r="D186" s="9" t="s">
        <v>276</v>
      </c>
      <c r="E186" s="9" t="s">
        <v>5</v>
      </c>
      <c r="F186" s="9"/>
      <c r="G186" s="10">
        <f>G187+G199</f>
        <v>19950</v>
      </c>
      <c r="H186" s="32">
        <f aca="true" t="shared" si="50" ref="H186:X186">H187</f>
        <v>0</v>
      </c>
      <c r="I186" s="32">
        <f t="shared" si="50"/>
        <v>0</v>
      </c>
      <c r="J186" s="32">
        <f t="shared" si="50"/>
        <v>0</v>
      </c>
      <c r="K186" s="32">
        <f t="shared" si="50"/>
        <v>0</v>
      </c>
      <c r="L186" s="32">
        <f t="shared" si="50"/>
        <v>0</v>
      </c>
      <c r="M186" s="32">
        <f t="shared" si="50"/>
        <v>0</v>
      </c>
      <c r="N186" s="32">
        <f t="shared" si="50"/>
        <v>0</v>
      </c>
      <c r="O186" s="32">
        <f t="shared" si="50"/>
        <v>0</v>
      </c>
      <c r="P186" s="32">
        <f t="shared" si="50"/>
        <v>0</v>
      </c>
      <c r="Q186" s="32">
        <f t="shared" si="50"/>
        <v>0</v>
      </c>
      <c r="R186" s="32">
        <f t="shared" si="50"/>
        <v>0</v>
      </c>
      <c r="S186" s="32">
        <f t="shared" si="50"/>
        <v>0</v>
      </c>
      <c r="T186" s="32">
        <f t="shared" si="50"/>
        <v>0</v>
      </c>
      <c r="U186" s="32">
        <f t="shared" si="50"/>
        <v>0</v>
      </c>
      <c r="V186" s="32">
        <f t="shared" si="50"/>
        <v>0</v>
      </c>
      <c r="W186" s="32">
        <f t="shared" si="50"/>
        <v>0</v>
      </c>
      <c r="X186" s="67">
        <f t="shared" si="50"/>
        <v>2675.999</v>
      </c>
      <c r="Y186" s="59">
        <f>X186/G186*100</f>
        <v>13.413528822055138</v>
      </c>
      <c r="Z186" s="10">
        <f>Z187+Z199</f>
        <v>21000</v>
      </c>
    </row>
    <row r="187" spans="1:26" ht="32.25" outlineLevel="5" thickBot="1">
      <c r="A187" s="8" t="s">
        <v>239</v>
      </c>
      <c r="B187" s="19">
        <v>951</v>
      </c>
      <c r="C187" s="11" t="s">
        <v>55</v>
      </c>
      <c r="D187" s="11" t="s">
        <v>303</v>
      </c>
      <c r="E187" s="11" t="s">
        <v>5</v>
      </c>
      <c r="F187" s="11"/>
      <c r="G187" s="12">
        <f>G188+G196+G191+G194</f>
        <v>19950</v>
      </c>
      <c r="H187" s="26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44"/>
      <c r="X187" s="65">
        <v>2675.999</v>
      </c>
      <c r="Y187" s="59">
        <f>X187/G187*100</f>
        <v>13.413528822055138</v>
      </c>
      <c r="Z187" s="12">
        <f>Z188+Z196+Z191+Z194</f>
        <v>21000</v>
      </c>
    </row>
    <row r="188" spans="1:26" ht="63.75" outlineLevel="5" thickBot="1">
      <c r="A188" s="94" t="s">
        <v>157</v>
      </c>
      <c r="B188" s="90">
        <v>951</v>
      </c>
      <c r="C188" s="91" t="s">
        <v>55</v>
      </c>
      <c r="D188" s="91" t="s">
        <v>304</v>
      </c>
      <c r="E188" s="91" t="s">
        <v>5</v>
      </c>
      <c r="F188" s="91"/>
      <c r="G188" s="16">
        <f>G189</f>
        <v>0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  <c r="Z188" s="16">
        <f>Z189</f>
        <v>0</v>
      </c>
    </row>
    <row r="189" spans="1:26" ht="32.25" customHeight="1" outlineLevel="6" thickBot="1">
      <c r="A189" s="5" t="s">
        <v>101</v>
      </c>
      <c r="B189" s="21">
        <v>951</v>
      </c>
      <c r="C189" s="6" t="s">
        <v>55</v>
      </c>
      <c r="D189" s="6" t="s">
        <v>304</v>
      </c>
      <c r="E189" s="6" t="s">
        <v>95</v>
      </c>
      <c r="F189" s="6"/>
      <c r="G189" s="7">
        <f>G190</f>
        <v>0</v>
      </c>
      <c r="H189" s="32">
        <f aca="true" t="shared" si="51" ref="H189:X189">H190</f>
        <v>0</v>
      </c>
      <c r="I189" s="32">
        <f t="shared" si="51"/>
        <v>0</v>
      </c>
      <c r="J189" s="32">
        <f t="shared" si="51"/>
        <v>0</v>
      </c>
      <c r="K189" s="32">
        <f t="shared" si="51"/>
        <v>0</v>
      </c>
      <c r="L189" s="32">
        <f t="shared" si="51"/>
        <v>0</v>
      </c>
      <c r="M189" s="32">
        <f t="shared" si="51"/>
        <v>0</v>
      </c>
      <c r="N189" s="32">
        <f t="shared" si="51"/>
        <v>0</v>
      </c>
      <c r="O189" s="32">
        <f t="shared" si="51"/>
        <v>0</v>
      </c>
      <c r="P189" s="32">
        <f t="shared" si="51"/>
        <v>0</v>
      </c>
      <c r="Q189" s="32">
        <f t="shared" si="51"/>
        <v>0</v>
      </c>
      <c r="R189" s="32">
        <f t="shared" si="51"/>
        <v>0</v>
      </c>
      <c r="S189" s="32">
        <f t="shared" si="51"/>
        <v>0</v>
      </c>
      <c r="T189" s="32">
        <f t="shared" si="51"/>
        <v>0</v>
      </c>
      <c r="U189" s="32">
        <f t="shared" si="51"/>
        <v>0</v>
      </c>
      <c r="V189" s="32">
        <f t="shared" si="51"/>
        <v>0</v>
      </c>
      <c r="W189" s="32">
        <f t="shared" si="51"/>
        <v>0</v>
      </c>
      <c r="X189" s="67">
        <f t="shared" si="51"/>
        <v>110.26701</v>
      </c>
      <c r="Y189" s="59" t="e">
        <f>X189/G189*100</f>
        <v>#DIV/0!</v>
      </c>
      <c r="Z189" s="7">
        <f>Z190</f>
        <v>0</v>
      </c>
    </row>
    <row r="190" spans="1:26" ht="32.25" outlineLevel="4" thickBot="1">
      <c r="A190" s="88" t="s">
        <v>103</v>
      </c>
      <c r="B190" s="92">
        <v>951</v>
      </c>
      <c r="C190" s="93" t="s">
        <v>55</v>
      </c>
      <c r="D190" s="93" t="s">
        <v>304</v>
      </c>
      <c r="E190" s="93" t="s">
        <v>97</v>
      </c>
      <c r="F190" s="93"/>
      <c r="G190" s="98">
        <v>0</v>
      </c>
      <c r="H190" s="34">
        <f aca="true" t="shared" si="52" ref="H190:X190">H203</f>
        <v>0</v>
      </c>
      <c r="I190" s="34">
        <f t="shared" si="52"/>
        <v>0</v>
      </c>
      <c r="J190" s="34">
        <f t="shared" si="52"/>
        <v>0</v>
      </c>
      <c r="K190" s="34">
        <f t="shared" si="52"/>
        <v>0</v>
      </c>
      <c r="L190" s="34">
        <f t="shared" si="52"/>
        <v>0</v>
      </c>
      <c r="M190" s="34">
        <f t="shared" si="52"/>
        <v>0</v>
      </c>
      <c r="N190" s="34">
        <f t="shared" si="52"/>
        <v>0</v>
      </c>
      <c r="O190" s="34">
        <f t="shared" si="52"/>
        <v>0</v>
      </c>
      <c r="P190" s="34">
        <f t="shared" si="52"/>
        <v>0</v>
      </c>
      <c r="Q190" s="34">
        <f t="shared" si="52"/>
        <v>0</v>
      </c>
      <c r="R190" s="34">
        <f t="shared" si="52"/>
        <v>0</v>
      </c>
      <c r="S190" s="34">
        <f t="shared" si="52"/>
        <v>0</v>
      </c>
      <c r="T190" s="34">
        <f t="shared" si="52"/>
        <v>0</v>
      </c>
      <c r="U190" s="34">
        <f t="shared" si="52"/>
        <v>0</v>
      </c>
      <c r="V190" s="34">
        <f t="shared" si="52"/>
        <v>0</v>
      </c>
      <c r="W190" s="34">
        <f t="shared" si="52"/>
        <v>0</v>
      </c>
      <c r="X190" s="68">
        <f t="shared" si="52"/>
        <v>110.26701</v>
      </c>
      <c r="Y190" s="59" t="e">
        <f>X190/G190*100</f>
        <v>#DIV/0!</v>
      </c>
      <c r="Z190" s="98">
        <v>0</v>
      </c>
    </row>
    <row r="191" spans="1:26" ht="63.75" outlineLevel="4" thickBot="1">
      <c r="A191" s="94" t="s">
        <v>230</v>
      </c>
      <c r="B191" s="90">
        <v>951</v>
      </c>
      <c r="C191" s="91" t="s">
        <v>55</v>
      </c>
      <c r="D191" s="91" t="s">
        <v>305</v>
      </c>
      <c r="E191" s="91" t="s">
        <v>5</v>
      </c>
      <c r="F191" s="91"/>
      <c r="G191" s="145">
        <f>G192</f>
        <v>19950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82"/>
      <c r="Y191" s="59"/>
      <c r="Z191" s="145">
        <f>Z192</f>
        <v>21000</v>
      </c>
    </row>
    <row r="192" spans="1:26" ht="32.25" outlineLevel="4" thickBot="1">
      <c r="A192" s="5" t="s">
        <v>101</v>
      </c>
      <c r="B192" s="21">
        <v>951</v>
      </c>
      <c r="C192" s="6" t="s">
        <v>55</v>
      </c>
      <c r="D192" s="6" t="s">
        <v>305</v>
      </c>
      <c r="E192" s="6" t="s">
        <v>95</v>
      </c>
      <c r="F192" s="6"/>
      <c r="G192" s="149">
        <f>G193</f>
        <v>19950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82"/>
      <c r="Y192" s="59"/>
      <c r="Z192" s="149">
        <f>Z193</f>
        <v>21000</v>
      </c>
    </row>
    <row r="193" spans="1:26" ht="32.25" outlineLevel="4" thickBot="1">
      <c r="A193" s="88" t="s">
        <v>103</v>
      </c>
      <c r="B193" s="92">
        <v>951</v>
      </c>
      <c r="C193" s="93" t="s">
        <v>55</v>
      </c>
      <c r="D193" s="93" t="s">
        <v>305</v>
      </c>
      <c r="E193" s="93" t="s">
        <v>97</v>
      </c>
      <c r="F193" s="93"/>
      <c r="G193" s="98">
        <v>19950</v>
      </c>
      <c r="H193" s="34">
        <f aca="true" t="shared" si="53" ref="H193:X193">H206</f>
        <v>0</v>
      </c>
      <c r="I193" s="34">
        <f t="shared" si="53"/>
        <v>0</v>
      </c>
      <c r="J193" s="34">
        <f t="shared" si="53"/>
        <v>0</v>
      </c>
      <c r="K193" s="34">
        <f t="shared" si="53"/>
        <v>0</v>
      </c>
      <c r="L193" s="34">
        <f t="shared" si="53"/>
        <v>0</v>
      </c>
      <c r="M193" s="34">
        <f t="shared" si="53"/>
        <v>0</v>
      </c>
      <c r="N193" s="34">
        <f t="shared" si="53"/>
        <v>0</v>
      </c>
      <c r="O193" s="34">
        <f t="shared" si="53"/>
        <v>0</v>
      </c>
      <c r="P193" s="34">
        <f t="shared" si="53"/>
        <v>0</v>
      </c>
      <c r="Q193" s="34">
        <f t="shared" si="53"/>
        <v>0</v>
      </c>
      <c r="R193" s="34">
        <f t="shared" si="53"/>
        <v>0</v>
      </c>
      <c r="S193" s="34">
        <f t="shared" si="53"/>
        <v>0</v>
      </c>
      <c r="T193" s="34">
        <f t="shared" si="53"/>
        <v>0</v>
      </c>
      <c r="U193" s="34">
        <f t="shared" si="53"/>
        <v>0</v>
      </c>
      <c r="V193" s="34">
        <f t="shared" si="53"/>
        <v>0</v>
      </c>
      <c r="W193" s="34">
        <f t="shared" si="53"/>
        <v>0</v>
      </c>
      <c r="X193" s="68">
        <f t="shared" si="53"/>
        <v>2639.87191</v>
      </c>
      <c r="Y193" s="59">
        <f>X193/G193*100</f>
        <v>13.232440651629071</v>
      </c>
      <c r="Z193" s="98">
        <v>21000</v>
      </c>
    </row>
    <row r="194" spans="1:26" ht="63.75" outlineLevel="4" thickBot="1">
      <c r="A194" s="94" t="s">
        <v>231</v>
      </c>
      <c r="B194" s="90">
        <v>951</v>
      </c>
      <c r="C194" s="91" t="s">
        <v>55</v>
      </c>
      <c r="D194" s="91" t="s">
        <v>306</v>
      </c>
      <c r="E194" s="91" t="s">
        <v>5</v>
      </c>
      <c r="F194" s="91"/>
      <c r="G194" s="145">
        <f>G195</f>
        <v>0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82"/>
      <c r="Y194" s="59"/>
      <c r="Z194" s="145">
        <f>Z195</f>
        <v>0</v>
      </c>
    </row>
    <row r="195" spans="1:26" ht="16.5" outlineLevel="4" thickBot="1">
      <c r="A195" s="88" t="s">
        <v>121</v>
      </c>
      <c r="B195" s="92">
        <v>951</v>
      </c>
      <c r="C195" s="93" t="s">
        <v>55</v>
      </c>
      <c r="D195" s="93" t="s">
        <v>306</v>
      </c>
      <c r="E195" s="93" t="s">
        <v>120</v>
      </c>
      <c r="F195" s="93"/>
      <c r="G195" s="144">
        <v>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82"/>
      <c r="Y195" s="59"/>
      <c r="Z195" s="144">
        <v>0</v>
      </c>
    </row>
    <row r="196" spans="1:26" ht="32.25" outlineLevel="4" thickBot="1">
      <c r="A196" s="148" t="s">
        <v>215</v>
      </c>
      <c r="B196" s="90">
        <v>951</v>
      </c>
      <c r="C196" s="91" t="s">
        <v>55</v>
      </c>
      <c r="D196" s="91" t="s">
        <v>307</v>
      </c>
      <c r="E196" s="91" t="s">
        <v>5</v>
      </c>
      <c r="F196" s="91"/>
      <c r="G196" s="145">
        <f>G197</f>
        <v>0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82"/>
      <c r="Y196" s="59"/>
      <c r="Z196" s="145">
        <f>Z197</f>
        <v>0</v>
      </c>
    </row>
    <row r="197" spans="1:26" ht="32.25" outlineLevel="4" thickBot="1">
      <c r="A197" s="5" t="s">
        <v>101</v>
      </c>
      <c r="B197" s="21">
        <v>951</v>
      </c>
      <c r="C197" s="6" t="s">
        <v>55</v>
      </c>
      <c r="D197" s="6" t="s">
        <v>307</v>
      </c>
      <c r="E197" s="6" t="s">
        <v>95</v>
      </c>
      <c r="F197" s="6"/>
      <c r="G197" s="149">
        <f>G198</f>
        <v>0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82"/>
      <c r="Y197" s="59"/>
      <c r="Z197" s="149">
        <f>Z198</f>
        <v>0</v>
      </c>
    </row>
    <row r="198" spans="1:26" ht="32.25" outlineLevel="4" thickBot="1">
      <c r="A198" s="88" t="s">
        <v>103</v>
      </c>
      <c r="B198" s="92">
        <v>951</v>
      </c>
      <c r="C198" s="93" t="s">
        <v>55</v>
      </c>
      <c r="D198" s="93" t="s">
        <v>307</v>
      </c>
      <c r="E198" s="93" t="s">
        <v>97</v>
      </c>
      <c r="F198" s="93"/>
      <c r="G198" s="144">
        <v>0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82"/>
      <c r="Y198" s="59"/>
      <c r="Z198" s="144">
        <v>0</v>
      </c>
    </row>
    <row r="199" spans="1:26" ht="32.25" outlineLevel="4" thickBot="1">
      <c r="A199" s="8" t="s">
        <v>240</v>
      </c>
      <c r="B199" s="19">
        <v>951</v>
      </c>
      <c r="C199" s="9" t="s">
        <v>55</v>
      </c>
      <c r="D199" s="9" t="s">
        <v>308</v>
      </c>
      <c r="E199" s="9" t="s">
        <v>5</v>
      </c>
      <c r="F199" s="9"/>
      <c r="G199" s="143">
        <f>G200</f>
        <v>0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82"/>
      <c r="Y199" s="59"/>
      <c r="Z199" s="143">
        <f>Z200</f>
        <v>0</v>
      </c>
    </row>
    <row r="200" spans="1:26" ht="95.25" outlineLevel="4" thickBot="1">
      <c r="A200" s="148" t="s">
        <v>214</v>
      </c>
      <c r="B200" s="90">
        <v>951</v>
      </c>
      <c r="C200" s="91" t="s">
        <v>55</v>
      </c>
      <c r="D200" s="91" t="s">
        <v>309</v>
      </c>
      <c r="E200" s="91" t="s">
        <v>5</v>
      </c>
      <c r="F200" s="91"/>
      <c r="G200" s="145">
        <f>G201</f>
        <v>0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  <c r="Z200" s="145">
        <f>Z201</f>
        <v>0</v>
      </c>
    </row>
    <row r="201" spans="1:26" ht="32.25" outlineLevel="4" thickBot="1">
      <c r="A201" s="5" t="s">
        <v>101</v>
      </c>
      <c r="B201" s="21">
        <v>951</v>
      </c>
      <c r="C201" s="6" t="s">
        <v>55</v>
      </c>
      <c r="D201" s="6" t="s">
        <v>309</v>
      </c>
      <c r="E201" s="6" t="s">
        <v>95</v>
      </c>
      <c r="F201" s="6"/>
      <c r="G201" s="149">
        <f>G202</f>
        <v>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  <c r="Z201" s="149">
        <f>Z202</f>
        <v>0</v>
      </c>
    </row>
    <row r="202" spans="1:26" ht="32.25" outlineLevel="4" thickBot="1">
      <c r="A202" s="88" t="s">
        <v>103</v>
      </c>
      <c r="B202" s="92">
        <v>951</v>
      </c>
      <c r="C202" s="93" t="s">
        <v>55</v>
      </c>
      <c r="D202" s="93" t="s">
        <v>309</v>
      </c>
      <c r="E202" s="93" t="s">
        <v>97</v>
      </c>
      <c r="F202" s="93"/>
      <c r="G202" s="144">
        <v>0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  <c r="Z202" s="144">
        <v>0</v>
      </c>
    </row>
    <row r="203" spans="1:26" ht="16.5" outlineLevel="5" thickBot="1">
      <c r="A203" s="8" t="s">
        <v>32</v>
      </c>
      <c r="B203" s="19">
        <v>951</v>
      </c>
      <c r="C203" s="9" t="s">
        <v>11</v>
      </c>
      <c r="D203" s="9" t="s">
        <v>276</v>
      </c>
      <c r="E203" s="9" t="s">
        <v>5</v>
      </c>
      <c r="F203" s="9"/>
      <c r="G203" s="143">
        <f>G204+G209</f>
        <v>3500</v>
      </c>
      <c r="H203" s="2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44"/>
      <c r="X203" s="65">
        <v>110.26701</v>
      </c>
      <c r="Y203" s="59">
        <f>X203/G203*100</f>
        <v>3.1504860000000003</v>
      </c>
      <c r="Z203" s="143">
        <f>Z204+Z209</f>
        <v>500</v>
      </c>
    </row>
    <row r="204" spans="1:26" ht="32.25" outlineLevel="5" thickBot="1">
      <c r="A204" s="112" t="s">
        <v>138</v>
      </c>
      <c r="B204" s="19">
        <v>951</v>
      </c>
      <c r="C204" s="9" t="s">
        <v>11</v>
      </c>
      <c r="D204" s="9" t="s">
        <v>277</v>
      </c>
      <c r="E204" s="9" t="s">
        <v>5</v>
      </c>
      <c r="F204" s="9"/>
      <c r="G204" s="143">
        <f>G205</f>
        <v>500</v>
      </c>
      <c r="H204" s="2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4"/>
      <c r="X204" s="65"/>
      <c r="Y204" s="59"/>
      <c r="Z204" s="143">
        <f>Z205</f>
        <v>500</v>
      </c>
    </row>
    <row r="205" spans="1:26" ht="32.25" outlineLevel="5" thickBot="1">
      <c r="A205" s="112" t="s">
        <v>139</v>
      </c>
      <c r="B205" s="19">
        <v>951</v>
      </c>
      <c r="C205" s="9" t="s">
        <v>11</v>
      </c>
      <c r="D205" s="9" t="s">
        <v>277</v>
      </c>
      <c r="E205" s="9" t="s">
        <v>5</v>
      </c>
      <c r="F205" s="9"/>
      <c r="G205" s="143">
        <f>G206</f>
        <v>500</v>
      </c>
      <c r="H205" s="31">
        <f aca="true" t="shared" si="54" ref="H205:X205">H206</f>
        <v>0</v>
      </c>
      <c r="I205" s="31">
        <f t="shared" si="54"/>
        <v>0</v>
      </c>
      <c r="J205" s="31">
        <f t="shared" si="54"/>
        <v>0</v>
      </c>
      <c r="K205" s="31">
        <f t="shared" si="54"/>
        <v>0</v>
      </c>
      <c r="L205" s="31">
        <f t="shared" si="54"/>
        <v>0</v>
      </c>
      <c r="M205" s="31">
        <f t="shared" si="54"/>
        <v>0</v>
      </c>
      <c r="N205" s="31">
        <f t="shared" si="54"/>
        <v>0</v>
      </c>
      <c r="O205" s="31">
        <f t="shared" si="54"/>
        <v>0</v>
      </c>
      <c r="P205" s="31">
        <f t="shared" si="54"/>
        <v>0</v>
      </c>
      <c r="Q205" s="31">
        <f t="shared" si="54"/>
        <v>0</v>
      </c>
      <c r="R205" s="31">
        <f t="shared" si="54"/>
        <v>0</v>
      </c>
      <c r="S205" s="31">
        <f t="shared" si="54"/>
        <v>0</v>
      </c>
      <c r="T205" s="31">
        <f t="shared" si="54"/>
        <v>0</v>
      </c>
      <c r="U205" s="31">
        <f t="shared" si="54"/>
        <v>0</v>
      </c>
      <c r="V205" s="31">
        <f t="shared" si="54"/>
        <v>0</v>
      </c>
      <c r="W205" s="31">
        <f t="shared" si="54"/>
        <v>0</v>
      </c>
      <c r="X205" s="66">
        <f t="shared" si="54"/>
        <v>2639.87191</v>
      </c>
      <c r="Y205" s="59">
        <f>X205/G205*100</f>
        <v>527.9743819999999</v>
      </c>
      <c r="Z205" s="143">
        <f>Z206</f>
        <v>500</v>
      </c>
    </row>
    <row r="206" spans="1:26" ht="48" outlineLevel="5" thickBot="1">
      <c r="A206" s="114" t="s">
        <v>158</v>
      </c>
      <c r="B206" s="90">
        <v>951</v>
      </c>
      <c r="C206" s="107" t="s">
        <v>11</v>
      </c>
      <c r="D206" s="107" t="s">
        <v>310</v>
      </c>
      <c r="E206" s="107" t="s">
        <v>5</v>
      </c>
      <c r="F206" s="107"/>
      <c r="G206" s="151">
        <f>G207</f>
        <v>500</v>
      </c>
      <c r="H206" s="2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44"/>
      <c r="X206" s="65">
        <v>2639.87191</v>
      </c>
      <c r="Y206" s="59">
        <f>X206/G206*100</f>
        <v>527.9743819999999</v>
      </c>
      <c r="Z206" s="151">
        <f>Z207</f>
        <v>500</v>
      </c>
    </row>
    <row r="207" spans="1:26" ht="32.25" outlineLevel="5" thickBot="1">
      <c r="A207" s="5" t="s">
        <v>101</v>
      </c>
      <c r="B207" s="21">
        <v>951</v>
      </c>
      <c r="C207" s="6" t="s">
        <v>11</v>
      </c>
      <c r="D207" s="6" t="s">
        <v>310</v>
      </c>
      <c r="E207" s="6" t="s">
        <v>95</v>
      </c>
      <c r="F207" s="6"/>
      <c r="G207" s="149">
        <f>G208</f>
        <v>500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  <c r="Z207" s="149">
        <f>Z208</f>
        <v>500</v>
      </c>
    </row>
    <row r="208" spans="1:26" ht="32.25" outlineLevel="5" thickBot="1">
      <c r="A208" s="88" t="s">
        <v>103</v>
      </c>
      <c r="B208" s="92">
        <v>951</v>
      </c>
      <c r="C208" s="93" t="s">
        <v>11</v>
      </c>
      <c r="D208" s="93" t="s">
        <v>310</v>
      </c>
      <c r="E208" s="93" t="s">
        <v>97</v>
      </c>
      <c r="F208" s="93"/>
      <c r="G208" s="144">
        <v>500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5"/>
      <c r="Y208" s="59"/>
      <c r="Z208" s="144">
        <v>500</v>
      </c>
    </row>
    <row r="209" spans="1:26" ht="16.5" outlineLevel="5" thickBot="1">
      <c r="A209" s="13" t="s">
        <v>148</v>
      </c>
      <c r="B209" s="19">
        <v>951</v>
      </c>
      <c r="C209" s="9" t="s">
        <v>11</v>
      </c>
      <c r="D209" s="9" t="s">
        <v>276</v>
      </c>
      <c r="E209" s="9" t="s">
        <v>5</v>
      </c>
      <c r="F209" s="9"/>
      <c r="G209" s="143">
        <f>G210+G216</f>
        <v>3000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5"/>
      <c r="Y209" s="59"/>
      <c r="Z209" s="143">
        <f>Z210+Z216</f>
        <v>0</v>
      </c>
    </row>
    <row r="210" spans="1:26" ht="32.25" outlineLevel="5" thickBot="1">
      <c r="A210" s="94" t="s">
        <v>241</v>
      </c>
      <c r="B210" s="90">
        <v>951</v>
      </c>
      <c r="C210" s="91" t="s">
        <v>11</v>
      </c>
      <c r="D210" s="91" t="s">
        <v>311</v>
      </c>
      <c r="E210" s="91" t="s">
        <v>5</v>
      </c>
      <c r="F210" s="91"/>
      <c r="G210" s="145">
        <f>G211+G214+G215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  <c r="Z210" s="145">
        <f>Z211+Z214+Z215</f>
        <v>0</v>
      </c>
    </row>
    <row r="211" spans="1:26" ht="48" outlineLevel="5" thickBot="1">
      <c r="A211" s="5" t="s">
        <v>159</v>
      </c>
      <c r="B211" s="21">
        <v>951</v>
      </c>
      <c r="C211" s="6" t="s">
        <v>11</v>
      </c>
      <c r="D211" s="6" t="s">
        <v>312</v>
      </c>
      <c r="E211" s="6" t="s">
        <v>5</v>
      </c>
      <c r="F211" s="6"/>
      <c r="G211" s="149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  <c r="Z211" s="149">
        <f>Z212</f>
        <v>0</v>
      </c>
    </row>
    <row r="212" spans="1:26" ht="32.25" outlineLevel="5" thickBot="1">
      <c r="A212" s="88" t="s">
        <v>101</v>
      </c>
      <c r="B212" s="92">
        <v>951</v>
      </c>
      <c r="C212" s="93" t="s">
        <v>11</v>
      </c>
      <c r="D212" s="93" t="s">
        <v>312</v>
      </c>
      <c r="E212" s="93" t="s">
        <v>95</v>
      </c>
      <c r="F212" s="93"/>
      <c r="G212" s="144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  <c r="Z212" s="144">
        <f>Z213</f>
        <v>0</v>
      </c>
    </row>
    <row r="213" spans="1:26" ht="32.25" outlineLevel="6" thickBot="1">
      <c r="A213" s="88" t="s">
        <v>103</v>
      </c>
      <c r="B213" s="92">
        <v>951</v>
      </c>
      <c r="C213" s="93" t="s">
        <v>11</v>
      </c>
      <c r="D213" s="93" t="s">
        <v>312</v>
      </c>
      <c r="E213" s="93" t="s">
        <v>97</v>
      </c>
      <c r="F213" s="93"/>
      <c r="G213" s="144"/>
      <c r="H213" s="29" t="e">
        <f>#REF!+H214</f>
        <v>#REF!</v>
      </c>
      <c r="I213" s="29" t="e">
        <f>#REF!+I214</f>
        <v>#REF!</v>
      </c>
      <c r="J213" s="29" t="e">
        <f>#REF!+J214</f>
        <v>#REF!</v>
      </c>
      <c r="K213" s="29" t="e">
        <f>#REF!+K214</f>
        <v>#REF!</v>
      </c>
      <c r="L213" s="29" t="e">
        <f>#REF!+L214</f>
        <v>#REF!</v>
      </c>
      <c r="M213" s="29" t="e">
        <f>#REF!+M214</f>
        <v>#REF!</v>
      </c>
      <c r="N213" s="29" t="e">
        <f>#REF!+N214</f>
        <v>#REF!</v>
      </c>
      <c r="O213" s="29" t="e">
        <f>#REF!+O214</f>
        <v>#REF!</v>
      </c>
      <c r="P213" s="29" t="e">
        <f>#REF!+P214</f>
        <v>#REF!</v>
      </c>
      <c r="Q213" s="29" t="e">
        <f>#REF!+Q214</f>
        <v>#REF!</v>
      </c>
      <c r="R213" s="29" t="e">
        <f>#REF!+R214</f>
        <v>#REF!</v>
      </c>
      <c r="S213" s="29" t="e">
        <f>#REF!+S214</f>
        <v>#REF!</v>
      </c>
      <c r="T213" s="29" t="e">
        <f>#REF!+T214</f>
        <v>#REF!</v>
      </c>
      <c r="U213" s="29" t="e">
        <f>#REF!+U214</f>
        <v>#REF!</v>
      </c>
      <c r="V213" s="29" t="e">
        <f>#REF!+V214</f>
        <v>#REF!</v>
      </c>
      <c r="W213" s="29" t="e">
        <f>#REF!+W214</f>
        <v>#REF!</v>
      </c>
      <c r="X213" s="73" t="e">
        <f>#REF!+X214</f>
        <v>#REF!</v>
      </c>
      <c r="Y213" s="59" t="e">
        <f>X213/G213*100</f>
        <v>#REF!</v>
      </c>
      <c r="Z213" s="144"/>
    </row>
    <row r="214" spans="1:26" ht="32.25" outlineLevel="3" thickBot="1">
      <c r="A214" s="5" t="s">
        <v>160</v>
      </c>
      <c r="B214" s="21">
        <v>951</v>
      </c>
      <c r="C214" s="6" t="s">
        <v>11</v>
      </c>
      <c r="D214" s="6" t="s">
        <v>313</v>
      </c>
      <c r="E214" s="6" t="s">
        <v>119</v>
      </c>
      <c r="F214" s="6"/>
      <c r="G214" s="149"/>
      <c r="H214" s="31">
        <f aca="true" t="shared" si="55" ref="H214:X214">H216+H249</f>
        <v>0</v>
      </c>
      <c r="I214" s="31">
        <f t="shared" si="55"/>
        <v>0</v>
      </c>
      <c r="J214" s="31">
        <f t="shared" si="55"/>
        <v>0</v>
      </c>
      <c r="K214" s="31">
        <f t="shared" si="55"/>
        <v>0</v>
      </c>
      <c r="L214" s="31">
        <f t="shared" si="55"/>
        <v>0</v>
      </c>
      <c r="M214" s="31">
        <f t="shared" si="55"/>
        <v>0</v>
      </c>
      <c r="N214" s="31">
        <f t="shared" si="55"/>
        <v>0</v>
      </c>
      <c r="O214" s="31">
        <f t="shared" si="55"/>
        <v>0</v>
      </c>
      <c r="P214" s="31">
        <f t="shared" si="55"/>
        <v>0</v>
      </c>
      <c r="Q214" s="31">
        <f t="shared" si="55"/>
        <v>0</v>
      </c>
      <c r="R214" s="31">
        <f t="shared" si="55"/>
        <v>0</v>
      </c>
      <c r="S214" s="31">
        <f t="shared" si="55"/>
        <v>0</v>
      </c>
      <c r="T214" s="31">
        <f t="shared" si="55"/>
        <v>0</v>
      </c>
      <c r="U214" s="31">
        <f t="shared" si="55"/>
        <v>0</v>
      </c>
      <c r="V214" s="31">
        <f t="shared" si="55"/>
        <v>0</v>
      </c>
      <c r="W214" s="31">
        <f t="shared" si="55"/>
        <v>0</v>
      </c>
      <c r="X214" s="66">
        <f t="shared" si="55"/>
        <v>5468.4002</v>
      </c>
      <c r="Y214" s="59" t="e">
        <f>X214/G214*100</f>
        <v>#DIV/0!</v>
      </c>
      <c r="Z214" s="149"/>
    </row>
    <row r="215" spans="1:26" ht="32.25" outlineLevel="3" thickBot="1">
      <c r="A215" s="5" t="s">
        <v>216</v>
      </c>
      <c r="B215" s="21">
        <v>951</v>
      </c>
      <c r="C215" s="6" t="s">
        <v>11</v>
      </c>
      <c r="D215" s="6" t="s">
        <v>314</v>
      </c>
      <c r="E215" s="6" t="s">
        <v>119</v>
      </c>
      <c r="F215" s="6"/>
      <c r="G215" s="149">
        <v>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6"/>
      <c r="Y215" s="59"/>
      <c r="Z215" s="149">
        <v>0</v>
      </c>
    </row>
    <row r="216" spans="1:26" ht="35.25" customHeight="1" outlineLevel="3" thickBot="1">
      <c r="A216" s="94" t="s">
        <v>240</v>
      </c>
      <c r="B216" s="90">
        <v>951</v>
      </c>
      <c r="C216" s="91" t="s">
        <v>11</v>
      </c>
      <c r="D216" s="91" t="s">
        <v>308</v>
      </c>
      <c r="E216" s="91" t="s">
        <v>5</v>
      </c>
      <c r="F216" s="91"/>
      <c r="G216" s="16">
        <f>G217</f>
        <v>3000</v>
      </c>
      <c r="H216" s="32">
        <f aca="true" t="shared" si="56" ref="H216:X216">H217</f>
        <v>0</v>
      </c>
      <c r="I216" s="32">
        <f t="shared" si="56"/>
        <v>0</v>
      </c>
      <c r="J216" s="32">
        <f t="shared" si="56"/>
        <v>0</v>
      </c>
      <c r="K216" s="32">
        <f t="shared" si="56"/>
        <v>0</v>
      </c>
      <c r="L216" s="32">
        <f t="shared" si="56"/>
        <v>0</v>
      </c>
      <c r="M216" s="32">
        <f t="shared" si="56"/>
        <v>0</v>
      </c>
      <c r="N216" s="32">
        <f t="shared" si="56"/>
        <v>0</v>
      </c>
      <c r="O216" s="32">
        <f t="shared" si="56"/>
        <v>0</v>
      </c>
      <c r="P216" s="32">
        <f t="shared" si="56"/>
        <v>0</v>
      </c>
      <c r="Q216" s="32">
        <f t="shared" si="56"/>
        <v>0</v>
      </c>
      <c r="R216" s="32">
        <f t="shared" si="56"/>
        <v>0</v>
      </c>
      <c r="S216" s="32">
        <f t="shared" si="56"/>
        <v>0</v>
      </c>
      <c r="T216" s="32">
        <f t="shared" si="56"/>
        <v>0</v>
      </c>
      <c r="U216" s="32">
        <f t="shared" si="56"/>
        <v>0</v>
      </c>
      <c r="V216" s="32">
        <f t="shared" si="56"/>
        <v>0</v>
      </c>
      <c r="W216" s="32">
        <f t="shared" si="56"/>
        <v>0</v>
      </c>
      <c r="X216" s="67">
        <f t="shared" si="56"/>
        <v>468.4002</v>
      </c>
      <c r="Y216" s="59">
        <f>X216/G216*100</f>
        <v>15.61334</v>
      </c>
      <c r="Z216" s="16">
        <f>Z217</f>
        <v>0</v>
      </c>
    </row>
    <row r="217" spans="1:26" ht="48" outlineLevel="5" thickBot="1">
      <c r="A217" s="5" t="s">
        <v>161</v>
      </c>
      <c r="B217" s="21">
        <v>951</v>
      </c>
      <c r="C217" s="6" t="s">
        <v>11</v>
      </c>
      <c r="D217" s="6" t="s">
        <v>315</v>
      </c>
      <c r="E217" s="6" t="s">
        <v>5</v>
      </c>
      <c r="F217" s="6"/>
      <c r="G217" s="7">
        <f>G218</f>
        <v>3000</v>
      </c>
      <c r="H217" s="26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44"/>
      <c r="X217" s="65">
        <v>468.4002</v>
      </c>
      <c r="Y217" s="59">
        <f>X217/G217*100</f>
        <v>15.61334</v>
      </c>
      <c r="Z217" s="7">
        <f>Z218</f>
        <v>0</v>
      </c>
    </row>
    <row r="218" spans="1:26" ht="32.25" outlineLevel="5" thickBot="1">
      <c r="A218" s="88" t="s">
        <v>101</v>
      </c>
      <c r="B218" s="92">
        <v>951</v>
      </c>
      <c r="C218" s="93" t="s">
        <v>11</v>
      </c>
      <c r="D218" s="93" t="s">
        <v>315</v>
      </c>
      <c r="E218" s="93" t="s">
        <v>95</v>
      </c>
      <c r="F218" s="93"/>
      <c r="G218" s="98">
        <f>G219</f>
        <v>3000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  <c r="Z218" s="98">
        <f>Z219</f>
        <v>0</v>
      </c>
    </row>
    <row r="219" spans="1:26" ht="32.25" outlineLevel="5" thickBot="1">
      <c r="A219" s="88" t="s">
        <v>103</v>
      </c>
      <c r="B219" s="92">
        <v>951</v>
      </c>
      <c r="C219" s="93" t="s">
        <v>11</v>
      </c>
      <c r="D219" s="93" t="s">
        <v>315</v>
      </c>
      <c r="E219" s="93" t="s">
        <v>97</v>
      </c>
      <c r="F219" s="93"/>
      <c r="G219" s="98">
        <v>3000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  <c r="Z219" s="98">
        <v>0</v>
      </c>
    </row>
    <row r="220" spans="1:26" ht="16.5" outlineLevel="5" thickBot="1">
      <c r="A220" s="108" t="s">
        <v>56</v>
      </c>
      <c r="B220" s="18">
        <v>951</v>
      </c>
      <c r="C220" s="39" t="s">
        <v>48</v>
      </c>
      <c r="D220" s="39" t="s">
        <v>276</v>
      </c>
      <c r="E220" s="39" t="s">
        <v>5</v>
      </c>
      <c r="F220" s="39"/>
      <c r="G220" s="162">
        <f>G236+G221+G227</f>
        <v>5203.03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  <c r="Z220" s="162">
        <f>Z236+Z221+Z227</f>
        <v>3550.73</v>
      </c>
    </row>
    <row r="221" spans="1:26" ht="16.5" outlineLevel="5" thickBot="1">
      <c r="A221" s="80" t="s">
        <v>226</v>
      </c>
      <c r="B221" s="19">
        <v>951</v>
      </c>
      <c r="C221" s="9" t="s">
        <v>228</v>
      </c>
      <c r="D221" s="9" t="s">
        <v>276</v>
      </c>
      <c r="E221" s="9" t="s">
        <v>5</v>
      </c>
      <c r="F221" s="9"/>
      <c r="G221" s="143">
        <f>G222</f>
        <v>1682.3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  <c r="Z221" s="143">
        <f>Z222</f>
        <v>0</v>
      </c>
    </row>
    <row r="222" spans="1:26" ht="32.25" outlineLevel="5" thickBot="1">
      <c r="A222" s="112" t="s">
        <v>138</v>
      </c>
      <c r="B222" s="19">
        <v>951</v>
      </c>
      <c r="C222" s="9" t="s">
        <v>228</v>
      </c>
      <c r="D222" s="9" t="s">
        <v>277</v>
      </c>
      <c r="E222" s="9" t="s">
        <v>5</v>
      </c>
      <c r="F222" s="9"/>
      <c r="G222" s="143">
        <f>G223</f>
        <v>1682.3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  <c r="Z222" s="143">
        <f>Z223</f>
        <v>0</v>
      </c>
    </row>
    <row r="223" spans="1:26" ht="32.25" outlineLevel="5" thickBot="1">
      <c r="A223" s="112" t="s">
        <v>139</v>
      </c>
      <c r="B223" s="19">
        <v>951</v>
      </c>
      <c r="C223" s="9" t="s">
        <v>228</v>
      </c>
      <c r="D223" s="9" t="s">
        <v>278</v>
      </c>
      <c r="E223" s="9" t="s">
        <v>5</v>
      </c>
      <c r="F223" s="9"/>
      <c r="G223" s="143">
        <f>G224</f>
        <v>1682.3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  <c r="Z223" s="143">
        <f>Z224</f>
        <v>0</v>
      </c>
    </row>
    <row r="224" spans="1:26" ht="16.5" outlineLevel="5" thickBot="1">
      <c r="A224" s="150" t="s">
        <v>227</v>
      </c>
      <c r="B224" s="90">
        <v>951</v>
      </c>
      <c r="C224" s="91" t="s">
        <v>228</v>
      </c>
      <c r="D224" s="91" t="s">
        <v>316</v>
      </c>
      <c r="E224" s="91" t="s">
        <v>5</v>
      </c>
      <c r="F224" s="91"/>
      <c r="G224" s="145">
        <f>G225</f>
        <v>1682.3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  <c r="Z224" s="145">
        <f>Z225</f>
        <v>0</v>
      </c>
    </row>
    <row r="225" spans="1:26" ht="32.25" outlineLevel="5" thickBot="1">
      <c r="A225" s="5" t="s">
        <v>101</v>
      </c>
      <c r="B225" s="21">
        <v>951</v>
      </c>
      <c r="C225" s="6" t="s">
        <v>228</v>
      </c>
      <c r="D225" s="6" t="s">
        <v>316</v>
      </c>
      <c r="E225" s="6" t="s">
        <v>95</v>
      </c>
      <c r="F225" s="6"/>
      <c r="G225" s="149">
        <f>G226</f>
        <v>1682.3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9">
        <f>Z226</f>
        <v>0</v>
      </c>
    </row>
    <row r="226" spans="1:26" ht="32.25" outlineLevel="5" thickBot="1">
      <c r="A226" s="88" t="s">
        <v>103</v>
      </c>
      <c r="B226" s="92">
        <v>951</v>
      </c>
      <c r="C226" s="93" t="s">
        <v>228</v>
      </c>
      <c r="D226" s="93" t="s">
        <v>316</v>
      </c>
      <c r="E226" s="93" t="s">
        <v>97</v>
      </c>
      <c r="F226" s="93"/>
      <c r="G226" s="144">
        <v>1682.3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44">
        <v>0</v>
      </c>
    </row>
    <row r="227" spans="1:26" ht="16.5" outlineLevel="5" thickBot="1">
      <c r="A227" s="80" t="s">
        <v>259</v>
      </c>
      <c r="B227" s="19">
        <v>951</v>
      </c>
      <c r="C227" s="9" t="s">
        <v>261</v>
      </c>
      <c r="D227" s="9" t="s">
        <v>276</v>
      </c>
      <c r="E227" s="9" t="s">
        <v>5</v>
      </c>
      <c r="F227" s="93"/>
      <c r="G227" s="143">
        <f>G228</f>
        <v>3500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3">
        <f>Z228</f>
        <v>3500</v>
      </c>
    </row>
    <row r="228" spans="1:26" ht="16.5" outlineLevel="5" thickBot="1">
      <c r="A228" s="13" t="s">
        <v>162</v>
      </c>
      <c r="B228" s="19">
        <v>951</v>
      </c>
      <c r="C228" s="9" t="s">
        <v>261</v>
      </c>
      <c r="D228" s="9" t="s">
        <v>276</v>
      </c>
      <c r="E228" s="9" t="s">
        <v>5</v>
      </c>
      <c r="F228" s="93"/>
      <c r="G228" s="143">
        <f>G229</f>
        <v>3500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43">
        <f>Z229</f>
        <v>3500</v>
      </c>
    </row>
    <row r="229" spans="1:26" ht="32.25" outlineLevel="5" thickBot="1">
      <c r="A229" s="94" t="s">
        <v>242</v>
      </c>
      <c r="B229" s="90">
        <v>951</v>
      </c>
      <c r="C229" s="91" t="s">
        <v>261</v>
      </c>
      <c r="D229" s="91" t="s">
        <v>317</v>
      </c>
      <c r="E229" s="91" t="s">
        <v>5</v>
      </c>
      <c r="F229" s="91"/>
      <c r="G229" s="145">
        <f>G233+G230</f>
        <v>3500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45">
        <f>Z233+Z230</f>
        <v>3500</v>
      </c>
    </row>
    <row r="230" spans="1:26" ht="48" outlineLevel="5" thickBot="1">
      <c r="A230" s="5" t="s">
        <v>224</v>
      </c>
      <c r="B230" s="21">
        <v>951</v>
      </c>
      <c r="C230" s="6" t="s">
        <v>261</v>
      </c>
      <c r="D230" s="6" t="s">
        <v>318</v>
      </c>
      <c r="E230" s="6" t="s">
        <v>5</v>
      </c>
      <c r="F230" s="6"/>
      <c r="G230" s="149">
        <f>G231</f>
        <v>3500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  <c r="Z230" s="149">
        <f>Z231</f>
        <v>3500</v>
      </c>
    </row>
    <row r="231" spans="1:26" ht="32.25" outlineLevel="5" thickBot="1">
      <c r="A231" s="88" t="s">
        <v>101</v>
      </c>
      <c r="B231" s="92">
        <v>951</v>
      </c>
      <c r="C231" s="93" t="s">
        <v>261</v>
      </c>
      <c r="D231" s="93" t="s">
        <v>318</v>
      </c>
      <c r="E231" s="93" t="s">
        <v>95</v>
      </c>
      <c r="F231" s="93"/>
      <c r="G231" s="144">
        <f>G232</f>
        <v>3500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  <c r="Z231" s="144">
        <f>Z232</f>
        <v>3500</v>
      </c>
    </row>
    <row r="232" spans="1:26" ht="32.25" outlineLevel="5" thickBot="1">
      <c r="A232" s="88" t="s">
        <v>103</v>
      </c>
      <c r="B232" s="92">
        <v>951</v>
      </c>
      <c r="C232" s="93" t="s">
        <v>261</v>
      </c>
      <c r="D232" s="93" t="s">
        <v>318</v>
      </c>
      <c r="E232" s="93" t="s">
        <v>97</v>
      </c>
      <c r="F232" s="93"/>
      <c r="G232" s="144">
        <v>3500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  <c r="Z232" s="144">
        <v>3500</v>
      </c>
    </row>
    <row r="233" spans="1:26" ht="48" outlineLevel="5" thickBot="1">
      <c r="A233" s="5" t="s">
        <v>260</v>
      </c>
      <c r="B233" s="21">
        <v>951</v>
      </c>
      <c r="C233" s="6" t="s">
        <v>261</v>
      </c>
      <c r="D233" s="6" t="s">
        <v>319</v>
      </c>
      <c r="E233" s="6" t="s">
        <v>5</v>
      </c>
      <c r="F233" s="6"/>
      <c r="G233" s="149">
        <f>G234</f>
        <v>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149">
        <f>Z234</f>
        <v>0</v>
      </c>
    </row>
    <row r="234" spans="1:26" ht="32.25" outlineLevel="5" thickBot="1">
      <c r="A234" s="88" t="s">
        <v>101</v>
      </c>
      <c r="B234" s="92">
        <v>951</v>
      </c>
      <c r="C234" s="93" t="s">
        <v>261</v>
      </c>
      <c r="D234" s="93" t="s">
        <v>319</v>
      </c>
      <c r="E234" s="93" t="s">
        <v>95</v>
      </c>
      <c r="F234" s="93"/>
      <c r="G234" s="144">
        <f>G235</f>
        <v>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144">
        <f>Z235</f>
        <v>0</v>
      </c>
    </row>
    <row r="235" spans="1:26" ht="32.25" outlineLevel="5" thickBot="1">
      <c r="A235" s="88" t="s">
        <v>103</v>
      </c>
      <c r="B235" s="92">
        <v>951</v>
      </c>
      <c r="C235" s="93" t="s">
        <v>261</v>
      </c>
      <c r="D235" s="93" t="s">
        <v>319</v>
      </c>
      <c r="E235" s="93" t="s">
        <v>97</v>
      </c>
      <c r="F235" s="93"/>
      <c r="G235" s="144">
        <v>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44">
        <v>0</v>
      </c>
    </row>
    <row r="236" spans="1:26" ht="32.25" outlineLevel="5" thickBot="1">
      <c r="A236" s="8" t="s">
        <v>33</v>
      </c>
      <c r="B236" s="19">
        <v>951</v>
      </c>
      <c r="C236" s="9" t="s">
        <v>12</v>
      </c>
      <c r="D236" s="9" t="s">
        <v>276</v>
      </c>
      <c r="E236" s="9" t="s">
        <v>5</v>
      </c>
      <c r="F236" s="9"/>
      <c r="G236" s="143">
        <f>G248+G237</f>
        <v>20.73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3">
        <f>Z248+Z237</f>
        <v>50.73</v>
      </c>
    </row>
    <row r="237" spans="1:26" ht="32.25" outlineLevel="5" thickBot="1">
      <c r="A237" s="112" t="s">
        <v>138</v>
      </c>
      <c r="B237" s="19">
        <v>951</v>
      </c>
      <c r="C237" s="9" t="s">
        <v>12</v>
      </c>
      <c r="D237" s="9" t="s">
        <v>277</v>
      </c>
      <c r="E237" s="9" t="s">
        <v>5</v>
      </c>
      <c r="F237" s="9"/>
      <c r="G237" s="10">
        <f>G238</f>
        <v>20.73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0">
        <f>Z238</f>
        <v>50.73</v>
      </c>
    </row>
    <row r="238" spans="1:26" ht="32.25" outlineLevel="5" thickBot="1">
      <c r="A238" s="112" t="s">
        <v>139</v>
      </c>
      <c r="B238" s="19">
        <v>951</v>
      </c>
      <c r="C238" s="9" t="s">
        <v>12</v>
      </c>
      <c r="D238" s="9" t="s">
        <v>278</v>
      </c>
      <c r="E238" s="9" t="s">
        <v>5</v>
      </c>
      <c r="F238" s="9"/>
      <c r="G238" s="10">
        <f>G239+G245</f>
        <v>20.73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0">
        <f>Z239+Z245</f>
        <v>50.73</v>
      </c>
    </row>
    <row r="239" spans="1:26" ht="47.25" outlineLevel="5">
      <c r="A239" s="114" t="s">
        <v>203</v>
      </c>
      <c r="B239" s="90">
        <v>951</v>
      </c>
      <c r="C239" s="91" t="s">
        <v>12</v>
      </c>
      <c r="D239" s="91" t="s">
        <v>320</v>
      </c>
      <c r="E239" s="91" t="s">
        <v>5</v>
      </c>
      <c r="F239" s="91"/>
      <c r="G239" s="16">
        <f>G240+G243</f>
        <v>0.73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6">
        <f>Z240+Z243</f>
        <v>0.73</v>
      </c>
    </row>
    <row r="240" spans="1:26" ht="32.25" outlineLevel="5" thickBot="1">
      <c r="A240" s="5" t="s">
        <v>94</v>
      </c>
      <c r="B240" s="21">
        <v>951</v>
      </c>
      <c r="C240" s="6" t="s">
        <v>12</v>
      </c>
      <c r="D240" s="6" t="s">
        <v>320</v>
      </c>
      <c r="E240" s="6" t="s">
        <v>91</v>
      </c>
      <c r="F240" s="6"/>
      <c r="G240" s="7">
        <f>G241+G242</f>
        <v>0.61</v>
      </c>
      <c r="H240" s="7">
        <f aca="true" t="shared" si="57" ref="H240:Z240">H241+H242</f>
        <v>0</v>
      </c>
      <c r="I240" s="7">
        <f t="shared" si="57"/>
        <v>0</v>
      </c>
      <c r="J240" s="7">
        <f t="shared" si="57"/>
        <v>0</v>
      </c>
      <c r="K240" s="7">
        <f t="shared" si="57"/>
        <v>0</v>
      </c>
      <c r="L240" s="7">
        <f t="shared" si="57"/>
        <v>0</v>
      </c>
      <c r="M240" s="7">
        <f t="shared" si="57"/>
        <v>0</v>
      </c>
      <c r="N240" s="7">
        <f t="shared" si="57"/>
        <v>0</v>
      </c>
      <c r="O240" s="7">
        <f t="shared" si="57"/>
        <v>0</v>
      </c>
      <c r="P240" s="7">
        <f t="shared" si="57"/>
        <v>0</v>
      </c>
      <c r="Q240" s="7">
        <f t="shared" si="57"/>
        <v>0</v>
      </c>
      <c r="R240" s="7">
        <f t="shared" si="57"/>
        <v>0</v>
      </c>
      <c r="S240" s="7">
        <f t="shared" si="57"/>
        <v>0</v>
      </c>
      <c r="T240" s="7">
        <f t="shared" si="57"/>
        <v>0</v>
      </c>
      <c r="U240" s="7">
        <f t="shared" si="57"/>
        <v>0</v>
      </c>
      <c r="V240" s="7">
        <f t="shared" si="57"/>
        <v>0</v>
      </c>
      <c r="W240" s="7">
        <f t="shared" si="57"/>
        <v>0</v>
      </c>
      <c r="X240" s="7">
        <f t="shared" si="57"/>
        <v>0</v>
      </c>
      <c r="Y240" s="7">
        <f t="shared" si="57"/>
        <v>0</v>
      </c>
      <c r="Z240" s="7">
        <f t="shared" si="57"/>
        <v>0.61</v>
      </c>
    </row>
    <row r="241" spans="1:26" ht="32.25" outlineLevel="5" thickBot="1">
      <c r="A241" s="88" t="s">
        <v>272</v>
      </c>
      <c r="B241" s="92">
        <v>951</v>
      </c>
      <c r="C241" s="93" t="s">
        <v>12</v>
      </c>
      <c r="D241" s="93" t="s">
        <v>320</v>
      </c>
      <c r="E241" s="93" t="s">
        <v>92</v>
      </c>
      <c r="F241" s="93"/>
      <c r="G241" s="98">
        <v>0.47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98">
        <v>0.47</v>
      </c>
    </row>
    <row r="242" spans="1:26" ht="48" outlineLevel="5" thickBot="1">
      <c r="A242" s="88" t="s">
        <v>268</v>
      </c>
      <c r="B242" s="92">
        <v>951</v>
      </c>
      <c r="C242" s="93" t="s">
        <v>12</v>
      </c>
      <c r="D242" s="93" t="s">
        <v>320</v>
      </c>
      <c r="E242" s="93" t="s">
        <v>269</v>
      </c>
      <c r="F242" s="93"/>
      <c r="G242" s="98">
        <v>0.14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98">
        <v>0.14</v>
      </c>
    </row>
    <row r="243" spans="1:26" ht="32.25" outlineLevel="5" thickBot="1">
      <c r="A243" s="5" t="s">
        <v>101</v>
      </c>
      <c r="B243" s="21">
        <v>951</v>
      </c>
      <c r="C243" s="6" t="s">
        <v>12</v>
      </c>
      <c r="D243" s="6" t="s">
        <v>320</v>
      </c>
      <c r="E243" s="6" t="s">
        <v>95</v>
      </c>
      <c r="F243" s="6"/>
      <c r="G243" s="7">
        <f>G244</f>
        <v>0.12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7">
        <f>Z244</f>
        <v>0.12</v>
      </c>
    </row>
    <row r="244" spans="1:26" ht="32.25" outlineLevel="5" thickBot="1">
      <c r="A244" s="88" t="s">
        <v>103</v>
      </c>
      <c r="B244" s="92">
        <v>951</v>
      </c>
      <c r="C244" s="93" t="s">
        <v>12</v>
      </c>
      <c r="D244" s="93" t="s">
        <v>320</v>
      </c>
      <c r="E244" s="93" t="s">
        <v>97</v>
      </c>
      <c r="F244" s="93"/>
      <c r="G244" s="98">
        <v>0.12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98">
        <v>0.12</v>
      </c>
    </row>
    <row r="245" spans="1:26" ht="32.25" outlineLevel="5" thickBot="1">
      <c r="A245" s="94" t="s">
        <v>229</v>
      </c>
      <c r="B245" s="90">
        <v>951</v>
      </c>
      <c r="C245" s="91" t="s">
        <v>12</v>
      </c>
      <c r="D245" s="91" t="s">
        <v>321</v>
      </c>
      <c r="E245" s="91" t="s">
        <v>5</v>
      </c>
      <c r="F245" s="91"/>
      <c r="G245" s="16">
        <f>G246</f>
        <v>20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6">
        <f>Z246</f>
        <v>50</v>
      </c>
    </row>
    <row r="246" spans="1:26" ht="32.25" outlineLevel="5" thickBot="1">
      <c r="A246" s="5" t="s">
        <v>101</v>
      </c>
      <c r="B246" s="21">
        <v>951</v>
      </c>
      <c r="C246" s="6" t="s">
        <v>12</v>
      </c>
      <c r="D246" s="6" t="s">
        <v>321</v>
      </c>
      <c r="E246" s="6" t="s">
        <v>95</v>
      </c>
      <c r="F246" s="6"/>
      <c r="G246" s="7">
        <f>G247</f>
        <v>20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7">
        <f>Z247</f>
        <v>50</v>
      </c>
    </row>
    <row r="247" spans="1:26" ht="32.25" outlineLevel="5" thickBot="1">
      <c r="A247" s="88" t="s">
        <v>103</v>
      </c>
      <c r="B247" s="92">
        <v>951</v>
      </c>
      <c r="C247" s="93" t="s">
        <v>12</v>
      </c>
      <c r="D247" s="93" t="s">
        <v>321</v>
      </c>
      <c r="E247" s="93" t="s">
        <v>97</v>
      </c>
      <c r="F247" s="93"/>
      <c r="G247" s="98">
        <v>20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98">
        <v>50</v>
      </c>
    </row>
    <row r="248" spans="1:26" ht="16.5" outlineLevel="5" thickBot="1">
      <c r="A248" s="13" t="s">
        <v>162</v>
      </c>
      <c r="B248" s="19">
        <v>951</v>
      </c>
      <c r="C248" s="11" t="s">
        <v>12</v>
      </c>
      <c r="D248" s="11" t="s">
        <v>276</v>
      </c>
      <c r="E248" s="11" t="s">
        <v>5</v>
      </c>
      <c r="F248" s="11"/>
      <c r="G248" s="146">
        <f>G249</f>
        <v>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46">
        <f>Z249</f>
        <v>0</v>
      </c>
    </row>
    <row r="249" spans="1:26" ht="32.25" outlineLevel="4" thickBot="1">
      <c r="A249" s="8" t="s">
        <v>242</v>
      </c>
      <c r="B249" s="19">
        <v>951</v>
      </c>
      <c r="C249" s="9" t="s">
        <v>12</v>
      </c>
      <c r="D249" s="9" t="s">
        <v>317</v>
      </c>
      <c r="E249" s="9" t="s">
        <v>5</v>
      </c>
      <c r="F249" s="9"/>
      <c r="G249" s="143">
        <f>G250</f>
        <v>0</v>
      </c>
      <c r="H249" s="32">
        <f aca="true" t="shared" si="58" ref="H249:X249">H250+H252</f>
        <v>0</v>
      </c>
      <c r="I249" s="32">
        <f t="shared" si="58"/>
        <v>0</v>
      </c>
      <c r="J249" s="32">
        <f t="shared" si="58"/>
        <v>0</v>
      </c>
      <c r="K249" s="32">
        <f t="shared" si="58"/>
        <v>0</v>
      </c>
      <c r="L249" s="32">
        <f t="shared" si="58"/>
        <v>0</v>
      </c>
      <c r="M249" s="32">
        <f t="shared" si="58"/>
        <v>0</v>
      </c>
      <c r="N249" s="32">
        <f t="shared" si="58"/>
        <v>0</v>
      </c>
      <c r="O249" s="32">
        <f t="shared" si="58"/>
        <v>0</v>
      </c>
      <c r="P249" s="32">
        <f t="shared" si="58"/>
        <v>0</v>
      </c>
      <c r="Q249" s="32">
        <f t="shared" si="58"/>
        <v>0</v>
      </c>
      <c r="R249" s="32">
        <f t="shared" si="58"/>
        <v>0</v>
      </c>
      <c r="S249" s="32">
        <f t="shared" si="58"/>
        <v>0</v>
      </c>
      <c r="T249" s="32">
        <f t="shared" si="58"/>
        <v>0</v>
      </c>
      <c r="U249" s="32">
        <f t="shared" si="58"/>
        <v>0</v>
      </c>
      <c r="V249" s="32">
        <f t="shared" si="58"/>
        <v>0</v>
      </c>
      <c r="W249" s="32">
        <f t="shared" si="58"/>
        <v>0</v>
      </c>
      <c r="X249" s="32">
        <f t="shared" si="58"/>
        <v>5000</v>
      </c>
      <c r="Y249" s="59" t="e">
        <f>X249/G249*100</f>
        <v>#DIV/0!</v>
      </c>
      <c r="Z249" s="143">
        <f>Z250</f>
        <v>0</v>
      </c>
    </row>
    <row r="250" spans="1:26" ht="54.75" customHeight="1" outlineLevel="5" thickBot="1">
      <c r="A250" s="94" t="s">
        <v>224</v>
      </c>
      <c r="B250" s="90">
        <v>951</v>
      </c>
      <c r="C250" s="91" t="s">
        <v>12</v>
      </c>
      <c r="D250" s="91" t="s">
        <v>322</v>
      </c>
      <c r="E250" s="91" t="s">
        <v>5</v>
      </c>
      <c r="F250" s="91"/>
      <c r="G250" s="145">
        <f>G251</f>
        <v>0</v>
      </c>
      <c r="H250" s="26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44"/>
      <c r="X250" s="65">
        <v>0</v>
      </c>
      <c r="Y250" s="59" t="e">
        <f>X250/G250*100</f>
        <v>#DIV/0!</v>
      </c>
      <c r="Z250" s="145">
        <f>Z251</f>
        <v>0</v>
      </c>
    </row>
    <row r="251" spans="1:26" ht="36" customHeight="1" outlineLevel="5" thickBot="1">
      <c r="A251" s="5" t="s">
        <v>101</v>
      </c>
      <c r="B251" s="21">
        <v>951</v>
      </c>
      <c r="C251" s="6" t="s">
        <v>12</v>
      </c>
      <c r="D251" s="6" t="s">
        <v>322</v>
      </c>
      <c r="E251" s="6" t="s">
        <v>95</v>
      </c>
      <c r="F251" s="6"/>
      <c r="G251" s="149">
        <f>G252</f>
        <v>0</v>
      </c>
      <c r="H251" s="26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44"/>
      <c r="X251" s="65"/>
      <c r="Y251" s="59"/>
      <c r="Z251" s="149">
        <f>Z252</f>
        <v>0</v>
      </c>
    </row>
    <row r="252" spans="1:26" ht="32.25" outlineLevel="5" thickBot="1">
      <c r="A252" s="88" t="s">
        <v>103</v>
      </c>
      <c r="B252" s="92">
        <v>951</v>
      </c>
      <c r="C252" s="93" t="s">
        <v>12</v>
      </c>
      <c r="D252" s="93" t="s">
        <v>322</v>
      </c>
      <c r="E252" s="93" t="s">
        <v>97</v>
      </c>
      <c r="F252" s="93"/>
      <c r="G252" s="144">
        <v>0</v>
      </c>
      <c r="H252" s="26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44"/>
      <c r="X252" s="65">
        <v>5000</v>
      </c>
      <c r="Y252" s="59" t="e">
        <f>X252/G252*100</f>
        <v>#DIV/0!</v>
      </c>
      <c r="Z252" s="144">
        <v>0</v>
      </c>
    </row>
    <row r="253" spans="1:26" ht="19.5" outlineLevel="5" thickBot="1">
      <c r="A253" s="108" t="s">
        <v>47</v>
      </c>
      <c r="B253" s="18">
        <v>951</v>
      </c>
      <c r="C253" s="14" t="s">
        <v>46</v>
      </c>
      <c r="D253" s="14" t="s">
        <v>276</v>
      </c>
      <c r="E253" s="14" t="s">
        <v>5</v>
      </c>
      <c r="F253" s="14"/>
      <c r="G253" s="142">
        <f>G254+G259+G264</f>
        <v>11898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142">
        <f>Z254+Z259+Z264</f>
        <v>12027</v>
      </c>
    </row>
    <row r="254" spans="1:26" ht="16.5" outlineLevel="5" thickBot="1">
      <c r="A254" s="124" t="s">
        <v>39</v>
      </c>
      <c r="B254" s="18">
        <v>951</v>
      </c>
      <c r="C254" s="39" t="s">
        <v>19</v>
      </c>
      <c r="D254" s="39" t="s">
        <v>276</v>
      </c>
      <c r="E254" s="39" t="s">
        <v>5</v>
      </c>
      <c r="F254" s="39"/>
      <c r="G254" s="162">
        <f>G255</f>
        <v>10500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62">
        <f>Z255</f>
        <v>10500</v>
      </c>
    </row>
    <row r="255" spans="1:26" ht="32.25" outlineLevel="6" thickBot="1">
      <c r="A255" s="80" t="s">
        <v>212</v>
      </c>
      <c r="B255" s="19">
        <v>951</v>
      </c>
      <c r="C255" s="9" t="s">
        <v>19</v>
      </c>
      <c r="D255" s="9" t="s">
        <v>323</v>
      </c>
      <c r="E255" s="9" t="s">
        <v>5</v>
      </c>
      <c r="F255" s="9"/>
      <c r="G255" s="143">
        <f>G256</f>
        <v>10500</v>
      </c>
      <c r="H255" s="29">
        <f aca="true" t="shared" si="59" ref="H255:X255">H262+H267</f>
        <v>0</v>
      </c>
      <c r="I255" s="29">
        <f t="shared" si="59"/>
        <v>0</v>
      </c>
      <c r="J255" s="29">
        <f t="shared" si="59"/>
        <v>0</v>
      </c>
      <c r="K255" s="29">
        <f t="shared" si="59"/>
        <v>0</v>
      </c>
      <c r="L255" s="29">
        <f t="shared" si="59"/>
        <v>0</v>
      </c>
      <c r="M255" s="29">
        <f t="shared" si="59"/>
        <v>0</v>
      </c>
      <c r="N255" s="29">
        <f t="shared" si="59"/>
        <v>0</v>
      </c>
      <c r="O255" s="29">
        <f t="shared" si="59"/>
        <v>0</v>
      </c>
      <c r="P255" s="29">
        <f t="shared" si="59"/>
        <v>0</v>
      </c>
      <c r="Q255" s="29">
        <f t="shared" si="59"/>
        <v>0</v>
      </c>
      <c r="R255" s="29">
        <f t="shared" si="59"/>
        <v>0</v>
      </c>
      <c r="S255" s="29">
        <f t="shared" si="59"/>
        <v>0</v>
      </c>
      <c r="T255" s="29">
        <f t="shared" si="59"/>
        <v>0</v>
      </c>
      <c r="U255" s="29">
        <f t="shared" si="59"/>
        <v>0</v>
      </c>
      <c r="V255" s="29">
        <f t="shared" si="59"/>
        <v>0</v>
      </c>
      <c r="W255" s="29">
        <f t="shared" si="59"/>
        <v>0</v>
      </c>
      <c r="X255" s="73">
        <f t="shared" si="59"/>
        <v>2818.0365</v>
      </c>
      <c r="Y255" s="59">
        <f>X255/G255*100</f>
        <v>26.83844285714286</v>
      </c>
      <c r="Z255" s="143">
        <f>Z256</f>
        <v>10500</v>
      </c>
    </row>
    <row r="256" spans="1:26" ht="32.25" outlineLevel="6" thickBot="1">
      <c r="A256" s="125" t="s">
        <v>163</v>
      </c>
      <c r="B256" s="132">
        <v>951</v>
      </c>
      <c r="C256" s="91" t="s">
        <v>19</v>
      </c>
      <c r="D256" s="91" t="s">
        <v>324</v>
      </c>
      <c r="E256" s="91" t="s">
        <v>5</v>
      </c>
      <c r="F256" s="95"/>
      <c r="G256" s="145">
        <f>G257</f>
        <v>10500</v>
      </c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3"/>
      <c r="Y256" s="59"/>
      <c r="Z256" s="145">
        <f>Z257</f>
        <v>10500</v>
      </c>
    </row>
    <row r="257" spans="1:26" ht="19.5" outlineLevel="6" thickBot="1">
      <c r="A257" s="5" t="s">
        <v>123</v>
      </c>
      <c r="B257" s="21">
        <v>951</v>
      </c>
      <c r="C257" s="6" t="s">
        <v>19</v>
      </c>
      <c r="D257" s="6" t="s">
        <v>324</v>
      </c>
      <c r="E257" s="6" t="s">
        <v>5</v>
      </c>
      <c r="F257" s="78"/>
      <c r="G257" s="149">
        <f>G258</f>
        <v>10500</v>
      </c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3"/>
      <c r="Y257" s="59"/>
      <c r="Z257" s="149">
        <f>Z258</f>
        <v>10500</v>
      </c>
    </row>
    <row r="258" spans="1:26" ht="48" outlineLevel="6" thickBot="1">
      <c r="A258" s="96" t="s">
        <v>213</v>
      </c>
      <c r="B258" s="134">
        <v>951</v>
      </c>
      <c r="C258" s="93" t="s">
        <v>19</v>
      </c>
      <c r="D258" s="93" t="s">
        <v>324</v>
      </c>
      <c r="E258" s="93" t="s">
        <v>89</v>
      </c>
      <c r="F258" s="97"/>
      <c r="G258" s="144">
        <v>10500</v>
      </c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3"/>
      <c r="Y258" s="59"/>
      <c r="Z258" s="144">
        <v>10500</v>
      </c>
    </row>
    <row r="259" spans="1:26" ht="32.25" outlineLevel="6" thickBot="1">
      <c r="A259" s="124" t="s">
        <v>58</v>
      </c>
      <c r="B259" s="18">
        <v>951</v>
      </c>
      <c r="C259" s="39" t="s">
        <v>57</v>
      </c>
      <c r="D259" s="39" t="s">
        <v>276</v>
      </c>
      <c r="E259" s="39" t="s">
        <v>5</v>
      </c>
      <c r="F259" s="39"/>
      <c r="G259" s="119">
        <f>G260</f>
        <v>30</v>
      </c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73"/>
      <c r="Y259" s="59"/>
      <c r="Z259" s="119">
        <f>Z260</f>
        <v>0</v>
      </c>
    </row>
    <row r="260" spans="1:26" ht="19.5" outlineLevel="6" thickBot="1">
      <c r="A260" s="8" t="s">
        <v>243</v>
      </c>
      <c r="B260" s="19">
        <v>951</v>
      </c>
      <c r="C260" s="9" t="s">
        <v>57</v>
      </c>
      <c r="D260" s="9" t="s">
        <v>325</v>
      </c>
      <c r="E260" s="9" t="s">
        <v>5</v>
      </c>
      <c r="F260" s="9"/>
      <c r="G260" s="10">
        <f>G261</f>
        <v>30</v>
      </c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3"/>
      <c r="Y260" s="59"/>
      <c r="Z260" s="10">
        <f>Z261</f>
        <v>0</v>
      </c>
    </row>
    <row r="261" spans="1:26" ht="48" outlineLevel="6" thickBot="1">
      <c r="A261" s="114" t="s">
        <v>164</v>
      </c>
      <c r="B261" s="90">
        <v>951</v>
      </c>
      <c r="C261" s="91" t="s">
        <v>57</v>
      </c>
      <c r="D261" s="91" t="s">
        <v>326</v>
      </c>
      <c r="E261" s="91" t="s">
        <v>5</v>
      </c>
      <c r="F261" s="91"/>
      <c r="G261" s="16">
        <f>G262</f>
        <v>30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3"/>
      <c r="Y261" s="59"/>
      <c r="Z261" s="16">
        <f>Z262</f>
        <v>0</v>
      </c>
    </row>
    <row r="262" spans="1:26" ht="32.25" outlineLevel="6" thickBot="1">
      <c r="A262" s="5" t="s">
        <v>101</v>
      </c>
      <c r="B262" s="21">
        <v>951</v>
      </c>
      <c r="C262" s="6" t="s">
        <v>57</v>
      </c>
      <c r="D262" s="6" t="s">
        <v>326</v>
      </c>
      <c r="E262" s="6" t="s">
        <v>95</v>
      </c>
      <c r="F262" s="6"/>
      <c r="G262" s="7">
        <f>G263</f>
        <v>30</v>
      </c>
      <c r="H262" s="10">
        <f aca="true" t="shared" si="60" ref="H262:X263">H263</f>
        <v>0</v>
      </c>
      <c r="I262" s="10">
        <f t="shared" si="60"/>
        <v>0</v>
      </c>
      <c r="J262" s="10">
        <f t="shared" si="60"/>
        <v>0</v>
      </c>
      <c r="K262" s="10">
        <f t="shared" si="60"/>
        <v>0</v>
      </c>
      <c r="L262" s="10">
        <f t="shared" si="60"/>
        <v>0</v>
      </c>
      <c r="M262" s="10">
        <f t="shared" si="60"/>
        <v>0</v>
      </c>
      <c r="N262" s="10">
        <f t="shared" si="60"/>
        <v>0</v>
      </c>
      <c r="O262" s="10">
        <f t="shared" si="60"/>
        <v>0</v>
      </c>
      <c r="P262" s="10">
        <f t="shared" si="60"/>
        <v>0</v>
      </c>
      <c r="Q262" s="10">
        <f t="shared" si="60"/>
        <v>0</v>
      </c>
      <c r="R262" s="10">
        <f t="shared" si="60"/>
        <v>0</v>
      </c>
      <c r="S262" s="10">
        <f t="shared" si="60"/>
        <v>0</v>
      </c>
      <c r="T262" s="10">
        <f t="shared" si="60"/>
        <v>0</v>
      </c>
      <c r="U262" s="10">
        <f t="shared" si="60"/>
        <v>0</v>
      </c>
      <c r="V262" s="10">
        <f t="shared" si="60"/>
        <v>0</v>
      </c>
      <c r="W262" s="10">
        <f t="shared" si="60"/>
        <v>0</v>
      </c>
      <c r="X262" s="66">
        <f t="shared" si="60"/>
        <v>0</v>
      </c>
      <c r="Y262" s="59">
        <f>X262/G262*100</f>
        <v>0</v>
      </c>
      <c r="Z262" s="7">
        <f>Z263</f>
        <v>0</v>
      </c>
    </row>
    <row r="263" spans="1:26" ht="32.25" outlineLevel="6" thickBot="1">
      <c r="A263" s="88" t="s">
        <v>103</v>
      </c>
      <c r="B263" s="92">
        <v>951</v>
      </c>
      <c r="C263" s="93" t="s">
        <v>57</v>
      </c>
      <c r="D263" s="93" t="s">
        <v>326</v>
      </c>
      <c r="E263" s="93" t="s">
        <v>97</v>
      </c>
      <c r="F263" s="93"/>
      <c r="G263" s="98">
        <v>30</v>
      </c>
      <c r="H263" s="12">
        <f t="shared" si="60"/>
        <v>0</v>
      </c>
      <c r="I263" s="12">
        <f t="shared" si="60"/>
        <v>0</v>
      </c>
      <c r="J263" s="12">
        <f t="shared" si="60"/>
        <v>0</v>
      </c>
      <c r="K263" s="12">
        <f t="shared" si="60"/>
        <v>0</v>
      </c>
      <c r="L263" s="12">
        <f t="shared" si="60"/>
        <v>0</v>
      </c>
      <c r="M263" s="12">
        <f t="shared" si="60"/>
        <v>0</v>
      </c>
      <c r="N263" s="12">
        <f t="shared" si="60"/>
        <v>0</v>
      </c>
      <c r="O263" s="12">
        <f t="shared" si="60"/>
        <v>0</v>
      </c>
      <c r="P263" s="12">
        <f t="shared" si="60"/>
        <v>0</v>
      </c>
      <c r="Q263" s="12">
        <f t="shared" si="60"/>
        <v>0</v>
      </c>
      <c r="R263" s="12">
        <f t="shared" si="60"/>
        <v>0</v>
      </c>
      <c r="S263" s="12">
        <f t="shared" si="60"/>
        <v>0</v>
      </c>
      <c r="T263" s="12">
        <f t="shared" si="60"/>
        <v>0</v>
      </c>
      <c r="U263" s="12">
        <f t="shared" si="60"/>
        <v>0</v>
      </c>
      <c r="V263" s="12">
        <f t="shared" si="60"/>
        <v>0</v>
      </c>
      <c r="W263" s="12">
        <f t="shared" si="60"/>
        <v>0</v>
      </c>
      <c r="X263" s="67">
        <f t="shared" si="60"/>
        <v>0</v>
      </c>
      <c r="Y263" s="59">
        <f>X263/G263*100</f>
        <v>0</v>
      </c>
      <c r="Z263" s="98">
        <v>0</v>
      </c>
    </row>
    <row r="264" spans="1:26" ht="19.5" outlineLevel="6" thickBot="1">
      <c r="A264" s="124" t="s">
        <v>34</v>
      </c>
      <c r="B264" s="18">
        <v>951</v>
      </c>
      <c r="C264" s="39" t="s">
        <v>13</v>
      </c>
      <c r="D264" s="39" t="s">
        <v>276</v>
      </c>
      <c r="E264" s="39" t="s">
        <v>5</v>
      </c>
      <c r="F264" s="39"/>
      <c r="G264" s="162">
        <f>G265</f>
        <v>1368</v>
      </c>
      <c r="H264" s="24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42"/>
      <c r="X264" s="65">
        <v>0</v>
      </c>
      <c r="Y264" s="59">
        <f>X264/G264*100</f>
        <v>0</v>
      </c>
      <c r="Z264" s="162">
        <f>Z265</f>
        <v>1527</v>
      </c>
    </row>
    <row r="265" spans="1:26" ht="32.25" outlineLevel="6" thickBot="1">
      <c r="A265" s="112" t="s">
        <v>138</v>
      </c>
      <c r="B265" s="19">
        <v>951</v>
      </c>
      <c r="C265" s="9" t="s">
        <v>13</v>
      </c>
      <c r="D265" s="9" t="s">
        <v>277</v>
      </c>
      <c r="E265" s="9" t="s">
        <v>5</v>
      </c>
      <c r="F265" s="9"/>
      <c r="G265" s="143">
        <f>G266</f>
        <v>1368</v>
      </c>
      <c r="H265" s="77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5"/>
      <c r="Y265" s="59"/>
      <c r="Z265" s="143">
        <f>Z266</f>
        <v>1527</v>
      </c>
    </row>
    <row r="266" spans="1:26" ht="32.25" outlineLevel="6" thickBot="1">
      <c r="A266" s="112" t="s">
        <v>139</v>
      </c>
      <c r="B266" s="19">
        <v>951</v>
      </c>
      <c r="C266" s="11" t="s">
        <v>13</v>
      </c>
      <c r="D266" s="11" t="s">
        <v>278</v>
      </c>
      <c r="E266" s="11" t="s">
        <v>5</v>
      </c>
      <c r="F266" s="11"/>
      <c r="G266" s="146">
        <f>G267</f>
        <v>1368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  <c r="Z266" s="146">
        <f>Z267</f>
        <v>1527</v>
      </c>
    </row>
    <row r="267" spans="1:26" ht="47.25" outlineLevel="6">
      <c r="A267" s="113" t="s">
        <v>210</v>
      </c>
      <c r="B267" s="130">
        <v>951</v>
      </c>
      <c r="C267" s="91" t="s">
        <v>13</v>
      </c>
      <c r="D267" s="91" t="s">
        <v>280</v>
      </c>
      <c r="E267" s="91" t="s">
        <v>5</v>
      </c>
      <c r="F267" s="91"/>
      <c r="G267" s="145">
        <f>G268+G272</f>
        <v>1368</v>
      </c>
      <c r="H267" s="31">
        <f aca="true" t="shared" si="61" ref="H267:X269">H268</f>
        <v>0</v>
      </c>
      <c r="I267" s="31">
        <f t="shared" si="61"/>
        <v>0</v>
      </c>
      <c r="J267" s="31">
        <f t="shared" si="61"/>
        <v>0</v>
      </c>
      <c r="K267" s="31">
        <f t="shared" si="61"/>
        <v>0</v>
      </c>
      <c r="L267" s="31">
        <f t="shared" si="61"/>
        <v>0</v>
      </c>
      <c r="M267" s="31">
        <f t="shared" si="61"/>
        <v>0</v>
      </c>
      <c r="N267" s="31">
        <f t="shared" si="61"/>
        <v>0</v>
      </c>
      <c r="O267" s="31">
        <f t="shared" si="61"/>
        <v>0</v>
      </c>
      <c r="P267" s="31">
        <f t="shared" si="61"/>
        <v>0</v>
      </c>
      <c r="Q267" s="31">
        <f t="shared" si="61"/>
        <v>0</v>
      </c>
      <c r="R267" s="31">
        <f t="shared" si="61"/>
        <v>0</v>
      </c>
      <c r="S267" s="31">
        <f t="shared" si="61"/>
        <v>0</v>
      </c>
      <c r="T267" s="31">
        <f t="shared" si="61"/>
        <v>0</v>
      </c>
      <c r="U267" s="31">
        <f t="shared" si="61"/>
        <v>0</v>
      </c>
      <c r="V267" s="31">
        <f t="shared" si="61"/>
        <v>0</v>
      </c>
      <c r="W267" s="31">
        <f t="shared" si="61"/>
        <v>0</v>
      </c>
      <c r="X267" s="66">
        <f t="shared" si="61"/>
        <v>2818.0365</v>
      </c>
      <c r="Y267" s="59">
        <f>X267/G267*100</f>
        <v>205.99682017543861</v>
      </c>
      <c r="Z267" s="145">
        <f>Z268+Z272</f>
        <v>1527</v>
      </c>
    </row>
    <row r="268" spans="1:26" ht="32.25" outlineLevel="6" thickBot="1">
      <c r="A268" s="5" t="s">
        <v>94</v>
      </c>
      <c r="B268" s="21">
        <v>951</v>
      </c>
      <c r="C268" s="6" t="s">
        <v>13</v>
      </c>
      <c r="D268" s="6" t="s">
        <v>280</v>
      </c>
      <c r="E268" s="6" t="s">
        <v>91</v>
      </c>
      <c r="F268" s="6"/>
      <c r="G268" s="149">
        <f>G269+G270+G271</f>
        <v>1368</v>
      </c>
      <c r="H268" s="149">
        <f aca="true" t="shared" si="62" ref="H268:Z268">H269+H270+H271</f>
        <v>0</v>
      </c>
      <c r="I268" s="149">
        <f t="shared" si="62"/>
        <v>0</v>
      </c>
      <c r="J268" s="149">
        <f t="shared" si="62"/>
        <v>0</v>
      </c>
      <c r="K268" s="149">
        <f t="shared" si="62"/>
        <v>0</v>
      </c>
      <c r="L268" s="149">
        <f t="shared" si="62"/>
        <v>0</v>
      </c>
      <c r="M268" s="149">
        <f t="shared" si="62"/>
        <v>0</v>
      </c>
      <c r="N268" s="149">
        <f t="shared" si="62"/>
        <v>0</v>
      </c>
      <c r="O268" s="149">
        <f t="shared" si="62"/>
        <v>0</v>
      </c>
      <c r="P268" s="149">
        <f t="shared" si="62"/>
        <v>0</v>
      </c>
      <c r="Q268" s="149">
        <f t="shared" si="62"/>
        <v>0</v>
      </c>
      <c r="R268" s="149">
        <f t="shared" si="62"/>
        <v>0</v>
      </c>
      <c r="S268" s="149">
        <f t="shared" si="62"/>
        <v>0</v>
      </c>
      <c r="T268" s="149">
        <f t="shared" si="62"/>
        <v>0</v>
      </c>
      <c r="U268" s="149">
        <f t="shared" si="62"/>
        <v>0</v>
      </c>
      <c r="V268" s="149">
        <f t="shared" si="62"/>
        <v>0</v>
      </c>
      <c r="W268" s="149">
        <f t="shared" si="62"/>
        <v>0</v>
      </c>
      <c r="X268" s="149">
        <f t="shared" si="62"/>
        <v>2818.0365</v>
      </c>
      <c r="Y268" s="149">
        <f t="shared" si="62"/>
        <v>23615.976961820234</v>
      </c>
      <c r="Z268" s="149">
        <f t="shared" si="62"/>
        <v>1527</v>
      </c>
    </row>
    <row r="269" spans="1:26" ht="32.25" outlineLevel="6" thickBot="1">
      <c r="A269" s="88" t="s">
        <v>272</v>
      </c>
      <c r="B269" s="92">
        <v>951</v>
      </c>
      <c r="C269" s="93" t="s">
        <v>13</v>
      </c>
      <c r="D269" s="93" t="s">
        <v>280</v>
      </c>
      <c r="E269" s="93" t="s">
        <v>92</v>
      </c>
      <c r="F269" s="93"/>
      <c r="G269" s="144">
        <v>1064.7</v>
      </c>
      <c r="H269" s="34">
        <f t="shared" si="61"/>
        <v>0</v>
      </c>
      <c r="I269" s="34">
        <f t="shared" si="61"/>
        <v>0</v>
      </c>
      <c r="J269" s="34">
        <f t="shared" si="61"/>
        <v>0</v>
      </c>
      <c r="K269" s="34">
        <f t="shared" si="61"/>
        <v>0</v>
      </c>
      <c r="L269" s="34">
        <f t="shared" si="61"/>
        <v>0</v>
      </c>
      <c r="M269" s="34">
        <f t="shared" si="61"/>
        <v>0</v>
      </c>
      <c r="N269" s="34">
        <f t="shared" si="61"/>
        <v>0</v>
      </c>
      <c r="O269" s="34">
        <f t="shared" si="61"/>
        <v>0</v>
      </c>
      <c r="P269" s="34">
        <f t="shared" si="61"/>
        <v>0</v>
      </c>
      <c r="Q269" s="34">
        <f t="shared" si="61"/>
        <v>0</v>
      </c>
      <c r="R269" s="34">
        <f t="shared" si="61"/>
        <v>0</v>
      </c>
      <c r="S269" s="34">
        <f t="shared" si="61"/>
        <v>0</v>
      </c>
      <c r="T269" s="34">
        <f t="shared" si="61"/>
        <v>0</v>
      </c>
      <c r="U269" s="34">
        <f t="shared" si="61"/>
        <v>0</v>
      </c>
      <c r="V269" s="34">
        <f t="shared" si="61"/>
        <v>0</v>
      </c>
      <c r="W269" s="34">
        <f t="shared" si="61"/>
        <v>0</v>
      </c>
      <c r="X269" s="68">
        <f t="shared" si="61"/>
        <v>1409.01825</v>
      </c>
      <c r="Y269" s="59">
        <f>X269/G269*100</f>
        <v>132.33946182023107</v>
      </c>
      <c r="Z269" s="144">
        <v>1176</v>
      </c>
    </row>
    <row r="270" spans="1:26" ht="32.25" outlineLevel="6" thickBot="1">
      <c r="A270" s="88" t="s">
        <v>275</v>
      </c>
      <c r="B270" s="92">
        <v>951</v>
      </c>
      <c r="C270" s="93" t="s">
        <v>13</v>
      </c>
      <c r="D270" s="93" t="s">
        <v>280</v>
      </c>
      <c r="E270" s="93" t="s">
        <v>93</v>
      </c>
      <c r="F270" s="93"/>
      <c r="G270" s="144">
        <v>6</v>
      </c>
      <c r="H270" s="24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42"/>
      <c r="X270" s="65">
        <v>1409.01825</v>
      </c>
      <c r="Y270" s="59">
        <f>X270/G270*100</f>
        <v>23483.6375</v>
      </c>
      <c r="Z270" s="144">
        <v>6</v>
      </c>
    </row>
    <row r="271" spans="1:26" ht="48" outlineLevel="6" thickBot="1">
      <c r="A271" s="88" t="s">
        <v>268</v>
      </c>
      <c r="B271" s="92">
        <v>951</v>
      </c>
      <c r="C271" s="93" t="s">
        <v>13</v>
      </c>
      <c r="D271" s="93" t="s">
        <v>280</v>
      </c>
      <c r="E271" s="93" t="s">
        <v>269</v>
      </c>
      <c r="F271" s="93"/>
      <c r="G271" s="144">
        <v>297.3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  <c r="Z271" s="144">
        <v>345</v>
      </c>
    </row>
    <row r="272" spans="1:26" ht="32.25" outlineLevel="6" thickBot="1">
      <c r="A272" s="5" t="s">
        <v>101</v>
      </c>
      <c r="B272" s="21">
        <v>951</v>
      </c>
      <c r="C272" s="6" t="s">
        <v>13</v>
      </c>
      <c r="D272" s="6" t="s">
        <v>280</v>
      </c>
      <c r="E272" s="6" t="s">
        <v>95</v>
      </c>
      <c r="F272" s="6"/>
      <c r="G272" s="149">
        <f>G273</f>
        <v>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/>
      <c r="Y272" s="59"/>
      <c r="Z272" s="149">
        <f>Z273</f>
        <v>0</v>
      </c>
    </row>
    <row r="273" spans="1:26" ht="32.25" outlineLevel="6" thickBot="1">
      <c r="A273" s="88" t="s">
        <v>103</v>
      </c>
      <c r="B273" s="92">
        <v>951</v>
      </c>
      <c r="C273" s="93" t="s">
        <v>13</v>
      </c>
      <c r="D273" s="93" t="s">
        <v>280</v>
      </c>
      <c r="E273" s="93" t="s">
        <v>97</v>
      </c>
      <c r="F273" s="93"/>
      <c r="G273" s="144">
        <v>0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  <c r="Z273" s="144">
        <v>0</v>
      </c>
    </row>
    <row r="274" spans="1:26" ht="19.5" outlineLevel="6" thickBot="1">
      <c r="A274" s="108" t="s">
        <v>64</v>
      </c>
      <c r="B274" s="18">
        <v>951</v>
      </c>
      <c r="C274" s="14" t="s">
        <v>45</v>
      </c>
      <c r="D274" s="14" t="s">
        <v>276</v>
      </c>
      <c r="E274" s="14" t="s">
        <v>5</v>
      </c>
      <c r="F274" s="14"/>
      <c r="G274" s="15">
        <f>G275</f>
        <v>18420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  <c r="Z274" s="15">
        <f>Z275</f>
        <v>18300</v>
      </c>
    </row>
    <row r="275" spans="1:26" ht="19.5" outlineLevel="6" thickBot="1">
      <c r="A275" s="8" t="s">
        <v>35</v>
      </c>
      <c r="B275" s="19">
        <v>951</v>
      </c>
      <c r="C275" s="9" t="s">
        <v>14</v>
      </c>
      <c r="D275" s="9" t="s">
        <v>276</v>
      </c>
      <c r="E275" s="9" t="s">
        <v>5</v>
      </c>
      <c r="F275" s="9"/>
      <c r="G275" s="10">
        <f>G276+G292+G296+G300</f>
        <v>18420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  <c r="Z275" s="10">
        <f>Z276+Z292+Z296+Z300</f>
        <v>18300</v>
      </c>
    </row>
    <row r="276" spans="1:26" ht="19.5" outlineLevel="6" thickBot="1">
      <c r="A276" s="13" t="s">
        <v>165</v>
      </c>
      <c r="B276" s="19">
        <v>951</v>
      </c>
      <c r="C276" s="11" t="s">
        <v>14</v>
      </c>
      <c r="D276" s="11" t="s">
        <v>327</v>
      </c>
      <c r="E276" s="11" t="s">
        <v>5</v>
      </c>
      <c r="F276" s="11"/>
      <c r="G276" s="12">
        <f>G277+G281</f>
        <v>18070</v>
      </c>
      <c r="H276" s="29">
        <f aca="true" t="shared" si="63" ref="H276:X276">H277</f>
        <v>0</v>
      </c>
      <c r="I276" s="29">
        <f t="shared" si="63"/>
        <v>0</v>
      </c>
      <c r="J276" s="29">
        <f t="shared" si="63"/>
        <v>0</v>
      </c>
      <c r="K276" s="29">
        <f t="shared" si="63"/>
        <v>0</v>
      </c>
      <c r="L276" s="29">
        <f t="shared" si="63"/>
        <v>0</v>
      </c>
      <c r="M276" s="29">
        <f t="shared" si="63"/>
        <v>0</v>
      </c>
      <c r="N276" s="29">
        <f t="shared" si="63"/>
        <v>0</v>
      </c>
      <c r="O276" s="29">
        <f t="shared" si="63"/>
        <v>0</v>
      </c>
      <c r="P276" s="29">
        <f t="shared" si="63"/>
        <v>0</v>
      </c>
      <c r="Q276" s="29">
        <f t="shared" si="63"/>
        <v>0</v>
      </c>
      <c r="R276" s="29">
        <f t="shared" si="63"/>
        <v>0</v>
      </c>
      <c r="S276" s="29">
        <f t="shared" si="63"/>
        <v>0</v>
      </c>
      <c r="T276" s="29">
        <f t="shared" si="63"/>
        <v>0</v>
      </c>
      <c r="U276" s="29">
        <f t="shared" si="63"/>
        <v>0</v>
      </c>
      <c r="V276" s="29">
        <f t="shared" si="63"/>
        <v>0</v>
      </c>
      <c r="W276" s="29">
        <f t="shared" si="63"/>
        <v>0</v>
      </c>
      <c r="X276" s="73">
        <f t="shared" si="63"/>
        <v>669.14176</v>
      </c>
      <c r="Y276" s="59">
        <f>X276/G276*100</f>
        <v>3.7030534587714445</v>
      </c>
      <c r="Z276" s="12">
        <f>Z277+Z281</f>
        <v>18000</v>
      </c>
    </row>
    <row r="277" spans="1:26" ht="16.5" outlineLevel="6" thickBot="1">
      <c r="A277" s="94" t="s">
        <v>124</v>
      </c>
      <c r="B277" s="90">
        <v>951</v>
      </c>
      <c r="C277" s="91" t="s">
        <v>14</v>
      </c>
      <c r="D277" s="91" t="s">
        <v>328</v>
      </c>
      <c r="E277" s="91" t="s">
        <v>5</v>
      </c>
      <c r="F277" s="91"/>
      <c r="G277" s="16">
        <f>G278</f>
        <v>70</v>
      </c>
      <c r="H277" s="10">
        <f aca="true" t="shared" si="64" ref="H277:X277">H292</f>
        <v>0</v>
      </c>
      <c r="I277" s="10">
        <f t="shared" si="64"/>
        <v>0</v>
      </c>
      <c r="J277" s="10">
        <f t="shared" si="64"/>
        <v>0</v>
      </c>
      <c r="K277" s="10">
        <f t="shared" si="64"/>
        <v>0</v>
      </c>
      <c r="L277" s="10">
        <f t="shared" si="64"/>
        <v>0</v>
      </c>
      <c r="M277" s="10">
        <f t="shared" si="64"/>
        <v>0</v>
      </c>
      <c r="N277" s="10">
        <f t="shared" si="64"/>
        <v>0</v>
      </c>
      <c r="O277" s="10">
        <f t="shared" si="64"/>
        <v>0</v>
      </c>
      <c r="P277" s="10">
        <f t="shared" si="64"/>
        <v>0</v>
      </c>
      <c r="Q277" s="10">
        <f t="shared" si="64"/>
        <v>0</v>
      </c>
      <c r="R277" s="10">
        <f t="shared" si="64"/>
        <v>0</v>
      </c>
      <c r="S277" s="10">
        <f t="shared" si="64"/>
        <v>0</v>
      </c>
      <c r="T277" s="10">
        <f t="shared" si="64"/>
        <v>0</v>
      </c>
      <c r="U277" s="10">
        <f t="shared" si="64"/>
        <v>0</v>
      </c>
      <c r="V277" s="10">
        <f t="shared" si="64"/>
        <v>0</v>
      </c>
      <c r="W277" s="10">
        <f t="shared" si="64"/>
        <v>0</v>
      </c>
      <c r="X277" s="66">
        <f t="shared" si="64"/>
        <v>669.14176</v>
      </c>
      <c r="Y277" s="59">
        <f>X277/G277*100</f>
        <v>955.9168</v>
      </c>
      <c r="Z277" s="16">
        <f>Z278</f>
        <v>0</v>
      </c>
    </row>
    <row r="278" spans="1:26" ht="32.25" outlineLevel="6" thickBot="1">
      <c r="A278" s="79" t="s">
        <v>166</v>
      </c>
      <c r="B278" s="21">
        <v>951</v>
      </c>
      <c r="C278" s="6" t="s">
        <v>14</v>
      </c>
      <c r="D278" s="6" t="s">
        <v>329</v>
      </c>
      <c r="E278" s="6" t="s">
        <v>5</v>
      </c>
      <c r="F278" s="6"/>
      <c r="G278" s="7">
        <f>G279</f>
        <v>70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66"/>
      <c r="Y278" s="59"/>
      <c r="Z278" s="7">
        <f>Z279</f>
        <v>0</v>
      </c>
    </row>
    <row r="279" spans="1:26" ht="32.25" outlineLevel="6" thickBot="1">
      <c r="A279" s="88" t="s">
        <v>101</v>
      </c>
      <c r="B279" s="92">
        <v>951</v>
      </c>
      <c r="C279" s="93" t="s">
        <v>14</v>
      </c>
      <c r="D279" s="93" t="s">
        <v>329</v>
      </c>
      <c r="E279" s="93" t="s">
        <v>95</v>
      </c>
      <c r="F279" s="93"/>
      <c r="G279" s="98">
        <f>G280</f>
        <v>70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66"/>
      <c r="Y279" s="59"/>
      <c r="Z279" s="98">
        <f>Z280</f>
        <v>0</v>
      </c>
    </row>
    <row r="280" spans="1:26" ht="32.25" outlineLevel="6" thickBot="1">
      <c r="A280" s="88" t="s">
        <v>103</v>
      </c>
      <c r="B280" s="92">
        <v>951</v>
      </c>
      <c r="C280" s="93" t="s">
        <v>14</v>
      </c>
      <c r="D280" s="93" t="s">
        <v>329</v>
      </c>
      <c r="E280" s="93" t="s">
        <v>97</v>
      </c>
      <c r="F280" s="93"/>
      <c r="G280" s="98">
        <v>70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66"/>
      <c r="Y280" s="59"/>
      <c r="Z280" s="98">
        <v>0</v>
      </c>
    </row>
    <row r="281" spans="1:26" ht="34.5" customHeight="1" outlineLevel="6" thickBot="1">
      <c r="A281" s="114" t="s">
        <v>167</v>
      </c>
      <c r="B281" s="90">
        <v>951</v>
      </c>
      <c r="C281" s="91" t="s">
        <v>14</v>
      </c>
      <c r="D281" s="91" t="s">
        <v>330</v>
      </c>
      <c r="E281" s="91" t="s">
        <v>5</v>
      </c>
      <c r="F281" s="91"/>
      <c r="G281" s="16">
        <f>G282+G286+G289</f>
        <v>18000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66"/>
      <c r="Y281" s="59"/>
      <c r="Z281" s="16">
        <f>Z282+Z286+Z289</f>
        <v>18000</v>
      </c>
    </row>
    <row r="282" spans="1:26" ht="32.25" outlineLevel="6" thickBot="1">
      <c r="A282" s="5" t="s">
        <v>168</v>
      </c>
      <c r="B282" s="21">
        <v>951</v>
      </c>
      <c r="C282" s="6" t="s">
        <v>14</v>
      </c>
      <c r="D282" s="6" t="s">
        <v>331</v>
      </c>
      <c r="E282" s="6" t="s">
        <v>5</v>
      </c>
      <c r="F282" s="6"/>
      <c r="G282" s="7">
        <f>G283</f>
        <v>10000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66"/>
      <c r="Y282" s="59"/>
      <c r="Z282" s="7">
        <f>Z283</f>
        <v>10000</v>
      </c>
    </row>
    <row r="283" spans="1:26" ht="16.5" outlineLevel="6" thickBot="1">
      <c r="A283" s="88" t="s">
        <v>123</v>
      </c>
      <c r="B283" s="92">
        <v>951</v>
      </c>
      <c r="C283" s="93" t="s">
        <v>14</v>
      </c>
      <c r="D283" s="93" t="s">
        <v>331</v>
      </c>
      <c r="E283" s="93" t="s">
        <v>122</v>
      </c>
      <c r="F283" s="93"/>
      <c r="G283" s="98">
        <f>G284+G285</f>
        <v>10000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66"/>
      <c r="Y283" s="59"/>
      <c r="Z283" s="98">
        <f>Z284+Z285</f>
        <v>10000</v>
      </c>
    </row>
    <row r="284" spans="1:26" ht="48" outlineLevel="6" thickBot="1">
      <c r="A284" s="99" t="s">
        <v>213</v>
      </c>
      <c r="B284" s="92">
        <v>951</v>
      </c>
      <c r="C284" s="93" t="s">
        <v>14</v>
      </c>
      <c r="D284" s="93" t="s">
        <v>331</v>
      </c>
      <c r="E284" s="93" t="s">
        <v>89</v>
      </c>
      <c r="F284" s="93"/>
      <c r="G284" s="98">
        <v>10000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66"/>
      <c r="Y284" s="59"/>
      <c r="Z284" s="98">
        <v>10000</v>
      </c>
    </row>
    <row r="285" spans="1:26" ht="16.5" outlineLevel="6" thickBot="1">
      <c r="A285" s="96" t="s">
        <v>87</v>
      </c>
      <c r="B285" s="92">
        <v>951</v>
      </c>
      <c r="C285" s="93" t="s">
        <v>14</v>
      </c>
      <c r="D285" s="93" t="s">
        <v>332</v>
      </c>
      <c r="E285" s="93" t="s">
        <v>88</v>
      </c>
      <c r="F285" s="93"/>
      <c r="G285" s="98">
        <v>0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66"/>
      <c r="Y285" s="59"/>
      <c r="Z285" s="98">
        <v>0</v>
      </c>
    </row>
    <row r="286" spans="1:26" ht="32.25" outlineLevel="6" thickBot="1">
      <c r="A286" s="5" t="s">
        <v>169</v>
      </c>
      <c r="B286" s="21">
        <v>951</v>
      </c>
      <c r="C286" s="6" t="s">
        <v>14</v>
      </c>
      <c r="D286" s="6" t="s">
        <v>333</v>
      </c>
      <c r="E286" s="6" t="s">
        <v>5</v>
      </c>
      <c r="F286" s="6"/>
      <c r="G286" s="7">
        <f>G287</f>
        <v>8000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66"/>
      <c r="Y286" s="59"/>
      <c r="Z286" s="7">
        <f>Z287</f>
        <v>8000</v>
      </c>
    </row>
    <row r="287" spans="1:26" ht="16.5" outlineLevel="6" thickBot="1">
      <c r="A287" s="88" t="s">
        <v>123</v>
      </c>
      <c r="B287" s="92">
        <v>951</v>
      </c>
      <c r="C287" s="93" t="s">
        <v>14</v>
      </c>
      <c r="D287" s="93" t="s">
        <v>333</v>
      </c>
      <c r="E287" s="93" t="s">
        <v>122</v>
      </c>
      <c r="F287" s="93"/>
      <c r="G287" s="98">
        <f>G288</f>
        <v>8000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66"/>
      <c r="Y287" s="59"/>
      <c r="Z287" s="98">
        <f>Z288</f>
        <v>8000</v>
      </c>
    </row>
    <row r="288" spans="1:26" ht="48" outlineLevel="6" thickBot="1">
      <c r="A288" s="99" t="s">
        <v>213</v>
      </c>
      <c r="B288" s="92">
        <v>951</v>
      </c>
      <c r="C288" s="93" t="s">
        <v>14</v>
      </c>
      <c r="D288" s="93" t="s">
        <v>333</v>
      </c>
      <c r="E288" s="93" t="s">
        <v>89</v>
      </c>
      <c r="F288" s="93"/>
      <c r="G288" s="98">
        <v>8000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66"/>
      <c r="Y288" s="59"/>
      <c r="Z288" s="98">
        <v>8000</v>
      </c>
    </row>
    <row r="289" spans="1:26" ht="32.25" outlineLevel="6" thickBot="1">
      <c r="A289" s="79" t="s">
        <v>263</v>
      </c>
      <c r="B289" s="21">
        <v>951</v>
      </c>
      <c r="C289" s="6" t="s">
        <v>14</v>
      </c>
      <c r="D289" s="6" t="s">
        <v>334</v>
      </c>
      <c r="E289" s="6" t="s">
        <v>5</v>
      </c>
      <c r="F289" s="6"/>
      <c r="G289" s="7">
        <f>G290</f>
        <v>0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66"/>
      <c r="Y289" s="59"/>
      <c r="Z289" s="7">
        <f>Z290</f>
        <v>0</v>
      </c>
    </row>
    <row r="290" spans="1:26" ht="16.5" outlineLevel="6" thickBot="1">
      <c r="A290" s="88" t="s">
        <v>123</v>
      </c>
      <c r="B290" s="92">
        <v>951</v>
      </c>
      <c r="C290" s="93" t="s">
        <v>14</v>
      </c>
      <c r="D290" s="93" t="s">
        <v>334</v>
      </c>
      <c r="E290" s="93" t="s">
        <v>122</v>
      </c>
      <c r="F290" s="93"/>
      <c r="G290" s="98">
        <f>G291</f>
        <v>0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6"/>
      <c r="Y290" s="59"/>
      <c r="Z290" s="98">
        <f>Z291</f>
        <v>0</v>
      </c>
    </row>
    <row r="291" spans="1:26" ht="48" outlineLevel="6" thickBot="1">
      <c r="A291" s="99" t="s">
        <v>213</v>
      </c>
      <c r="B291" s="92">
        <v>951</v>
      </c>
      <c r="C291" s="93" t="s">
        <v>14</v>
      </c>
      <c r="D291" s="93" t="s">
        <v>334</v>
      </c>
      <c r="E291" s="93" t="s">
        <v>89</v>
      </c>
      <c r="F291" s="93"/>
      <c r="G291" s="98">
        <v>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  <c r="Z291" s="98">
        <v>0</v>
      </c>
    </row>
    <row r="292" spans="1:26" ht="16.5" outlineLevel="6" thickBot="1">
      <c r="A292" s="8" t="s">
        <v>244</v>
      </c>
      <c r="B292" s="19">
        <v>951</v>
      </c>
      <c r="C292" s="9" t="s">
        <v>14</v>
      </c>
      <c r="D292" s="9" t="s">
        <v>335</v>
      </c>
      <c r="E292" s="9" t="s">
        <v>5</v>
      </c>
      <c r="F292" s="9"/>
      <c r="G292" s="10">
        <f>G293</f>
        <v>200</v>
      </c>
      <c r="H292" s="12">
        <f aca="true" t="shared" si="65" ref="H292:X292">H293</f>
        <v>0</v>
      </c>
      <c r="I292" s="12">
        <f t="shared" si="65"/>
        <v>0</v>
      </c>
      <c r="J292" s="12">
        <f t="shared" si="65"/>
        <v>0</v>
      </c>
      <c r="K292" s="12">
        <f t="shared" si="65"/>
        <v>0</v>
      </c>
      <c r="L292" s="12">
        <f t="shared" si="65"/>
        <v>0</v>
      </c>
      <c r="M292" s="12">
        <f t="shared" si="65"/>
        <v>0</v>
      </c>
      <c r="N292" s="12">
        <f t="shared" si="65"/>
        <v>0</v>
      </c>
      <c r="O292" s="12">
        <f t="shared" si="65"/>
        <v>0</v>
      </c>
      <c r="P292" s="12">
        <f t="shared" si="65"/>
        <v>0</v>
      </c>
      <c r="Q292" s="12">
        <f t="shared" si="65"/>
        <v>0</v>
      </c>
      <c r="R292" s="12">
        <f t="shared" si="65"/>
        <v>0</v>
      </c>
      <c r="S292" s="12">
        <f t="shared" si="65"/>
        <v>0</v>
      </c>
      <c r="T292" s="12">
        <f t="shared" si="65"/>
        <v>0</v>
      </c>
      <c r="U292" s="12">
        <f t="shared" si="65"/>
        <v>0</v>
      </c>
      <c r="V292" s="12">
        <f t="shared" si="65"/>
        <v>0</v>
      </c>
      <c r="W292" s="12">
        <f t="shared" si="65"/>
        <v>0</v>
      </c>
      <c r="X292" s="67">
        <f t="shared" si="65"/>
        <v>669.14176</v>
      </c>
      <c r="Y292" s="59">
        <f>X292/G292*100</f>
        <v>334.57088</v>
      </c>
      <c r="Z292" s="10">
        <f>Z293</f>
        <v>200</v>
      </c>
    </row>
    <row r="293" spans="1:26" ht="48" outlineLevel="6" thickBot="1">
      <c r="A293" s="79" t="s">
        <v>170</v>
      </c>
      <c r="B293" s="21">
        <v>951</v>
      </c>
      <c r="C293" s="6" t="s">
        <v>14</v>
      </c>
      <c r="D293" s="6" t="s">
        <v>336</v>
      </c>
      <c r="E293" s="6" t="s">
        <v>5</v>
      </c>
      <c r="F293" s="6"/>
      <c r="G293" s="7">
        <f>G294</f>
        <v>200</v>
      </c>
      <c r="H293" s="24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42"/>
      <c r="X293" s="65">
        <v>669.14176</v>
      </c>
      <c r="Y293" s="59">
        <f>X293/G293*100</f>
        <v>334.57088</v>
      </c>
      <c r="Z293" s="7">
        <f>Z294</f>
        <v>200</v>
      </c>
    </row>
    <row r="294" spans="1:26" ht="32.25" outlineLevel="6" thickBot="1">
      <c r="A294" s="88" t="s">
        <v>101</v>
      </c>
      <c r="B294" s="92">
        <v>951</v>
      </c>
      <c r="C294" s="93" t="s">
        <v>14</v>
      </c>
      <c r="D294" s="93" t="s">
        <v>336</v>
      </c>
      <c r="E294" s="93" t="s">
        <v>95</v>
      </c>
      <c r="F294" s="93"/>
      <c r="G294" s="98">
        <f>G295</f>
        <v>200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  <c r="Z294" s="98">
        <f>Z295</f>
        <v>200</v>
      </c>
    </row>
    <row r="295" spans="1:26" ht="32.25" outlineLevel="6" thickBot="1">
      <c r="A295" s="88" t="s">
        <v>103</v>
      </c>
      <c r="B295" s="92">
        <v>951</v>
      </c>
      <c r="C295" s="93" t="s">
        <v>14</v>
      </c>
      <c r="D295" s="93" t="s">
        <v>336</v>
      </c>
      <c r="E295" s="93" t="s">
        <v>97</v>
      </c>
      <c r="F295" s="93"/>
      <c r="G295" s="98">
        <v>200</v>
      </c>
      <c r="H295" s="77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5"/>
      <c r="Y295" s="59"/>
      <c r="Z295" s="98">
        <v>200</v>
      </c>
    </row>
    <row r="296" spans="1:26" ht="19.5" outlineLevel="6" thickBot="1">
      <c r="A296" s="8" t="s">
        <v>245</v>
      </c>
      <c r="B296" s="19">
        <v>951</v>
      </c>
      <c r="C296" s="9" t="s">
        <v>14</v>
      </c>
      <c r="D296" s="9" t="s">
        <v>337</v>
      </c>
      <c r="E296" s="9" t="s">
        <v>5</v>
      </c>
      <c r="F296" s="9"/>
      <c r="G296" s="10">
        <f>G297</f>
        <v>100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  <c r="Z296" s="10">
        <f>Z297</f>
        <v>100</v>
      </c>
    </row>
    <row r="297" spans="1:26" ht="32.25" outlineLevel="6" thickBot="1">
      <c r="A297" s="79" t="s">
        <v>171</v>
      </c>
      <c r="B297" s="21">
        <v>951</v>
      </c>
      <c r="C297" s="6" t="s">
        <v>14</v>
      </c>
      <c r="D297" s="6" t="s">
        <v>338</v>
      </c>
      <c r="E297" s="6" t="s">
        <v>5</v>
      </c>
      <c r="F297" s="6"/>
      <c r="G297" s="7">
        <f>G298</f>
        <v>100</v>
      </c>
      <c r="H297" s="77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5"/>
      <c r="Y297" s="59"/>
      <c r="Z297" s="7">
        <f>Z298</f>
        <v>100</v>
      </c>
    </row>
    <row r="298" spans="1:26" ht="32.25" outlineLevel="6" thickBot="1">
      <c r="A298" s="88" t="s">
        <v>101</v>
      </c>
      <c r="B298" s="92">
        <v>951</v>
      </c>
      <c r="C298" s="93" t="s">
        <v>14</v>
      </c>
      <c r="D298" s="93" t="s">
        <v>338</v>
      </c>
      <c r="E298" s="93" t="s">
        <v>95</v>
      </c>
      <c r="F298" s="93"/>
      <c r="G298" s="98">
        <f>G299</f>
        <v>100</v>
      </c>
      <c r="H298" s="77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5"/>
      <c r="Y298" s="59"/>
      <c r="Z298" s="98">
        <f>Z299</f>
        <v>100</v>
      </c>
    </row>
    <row r="299" spans="1:26" ht="32.25" outlineLevel="6" thickBot="1">
      <c r="A299" s="88" t="s">
        <v>103</v>
      </c>
      <c r="B299" s="92">
        <v>951</v>
      </c>
      <c r="C299" s="93" t="s">
        <v>14</v>
      </c>
      <c r="D299" s="93" t="s">
        <v>338</v>
      </c>
      <c r="E299" s="93" t="s">
        <v>97</v>
      </c>
      <c r="F299" s="93"/>
      <c r="G299" s="98">
        <v>100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  <c r="Z299" s="98">
        <v>100</v>
      </c>
    </row>
    <row r="300" spans="1:26" ht="19.5" outlineLevel="6" thickBot="1">
      <c r="A300" s="8" t="s">
        <v>246</v>
      </c>
      <c r="B300" s="19">
        <v>951</v>
      </c>
      <c r="C300" s="9" t="s">
        <v>14</v>
      </c>
      <c r="D300" s="9" t="s">
        <v>339</v>
      </c>
      <c r="E300" s="9" t="s">
        <v>5</v>
      </c>
      <c r="F300" s="9"/>
      <c r="G300" s="10">
        <f>G301</f>
        <v>50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  <c r="Z300" s="10">
        <f>Z301</f>
        <v>0</v>
      </c>
    </row>
    <row r="301" spans="1:26" ht="35.25" customHeight="1" outlineLevel="6" thickBot="1">
      <c r="A301" s="79" t="s">
        <v>172</v>
      </c>
      <c r="B301" s="21">
        <v>951</v>
      </c>
      <c r="C301" s="6" t="s">
        <v>14</v>
      </c>
      <c r="D301" s="6" t="s">
        <v>340</v>
      </c>
      <c r="E301" s="6" t="s">
        <v>5</v>
      </c>
      <c r="F301" s="6"/>
      <c r="G301" s="7">
        <f>G302</f>
        <v>50</v>
      </c>
      <c r="H301" s="77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5"/>
      <c r="Y301" s="59"/>
      <c r="Z301" s="7">
        <f>Z302</f>
        <v>0</v>
      </c>
    </row>
    <row r="302" spans="1:26" ht="32.25" outlineLevel="6" thickBot="1">
      <c r="A302" s="88" t="s">
        <v>101</v>
      </c>
      <c r="B302" s="92">
        <v>951</v>
      </c>
      <c r="C302" s="93" t="s">
        <v>14</v>
      </c>
      <c r="D302" s="93" t="s">
        <v>340</v>
      </c>
      <c r="E302" s="93" t="s">
        <v>95</v>
      </c>
      <c r="F302" s="93"/>
      <c r="G302" s="98">
        <f>G303</f>
        <v>50</v>
      </c>
      <c r="H302" s="77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5"/>
      <c r="Y302" s="59"/>
      <c r="Z302" s="98">
        <f>Z303</f>
        <v>0</v>
      </c>
    </row>
    <row r="303" spans="1:26" ht="32.25" outlineLevel="6" thickBot="1">
      <c r="A303" s="88" t="s">
        <v>103</v>
      </c>
      <c r="B303" s="92">
        <v>951</v>
      </c>
      <c r="C303" s="93" t="s">
        <v>14</v>
      </c>
      <c r="D303" s="93" t="s">
        <v>340</v>
      </c>
      <c r="E303" s="93" t="s">
        <v>97</v>
      </c>
      <c r="F303" s="93"/>
      <c r="G303" s="98">
        <v>50</v>
      </c>
      <c r="H303" s="77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5"/>
      <c r="Y303" s="59"/>
      <c r="Z303" s="98"/>
    </row>
    <row r="304" spans="1:26" ht="19.5" outlineLevel="6" thickBot="1">
      <c r="A304" s="108" t="s">
        <v>44</v>
      </c>
      <c r="B304" s="18">
        <v>951</v>
      </c>
      <c r="C304" s="14" t="s">
        <v>43</v>
      </c>
      <c r="D304" s="14" t="s">
        <v>276</v>
      </c>
      <c r="E304" s="14" t="s">
        <v>5</v>
      </c>
      <c r="F304" s="14"/>
      <c r="G304" s="15">
        <f>G305+G311+G320</f>
        <v>814</v>
      </c>
      <c r="H304" s="77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5"/>
      <c r="Y304" s="59"/>
      <c r="Z304" s="15">
        <f>Z305+Z311+Z320</f>
        <v>784</v>
      </c>
    </row>
    <row r="305" spans="1:26" ht="19.5" outlineLevel="6" thickBot="1">
      <c r="A305" s="124" t="s">
        <v>36</v>
      </c>
      <c r="B305" s="18">
        <v>951</v>
      </c>
      <c r="C305" s="39" t="s">
        <v>15</v>
      </c>
      <c r="D305" s="39" t="s">
        <v>276</v>
      </c>
      <c r="E305" s="39" t="s">
        <v>5</v>
      </c>
      <c r="F305" s="39"/>
      <c r="G305" s="119">
        <f>G306</f>
        <v>764</v>
      </c>
      <c r="H305" s="77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5"/>
      <c r="Y305" s="59"/>
      <c r="Z305" s="119">
        <f>Z306</f>
        <v>784</v>
      </c>
    </row>
    <row r="306" spans="1:26" ht="32.25" outlineLevel="6" thickBot="1">
      <c r="A306" s="112" t="s">
        <v>138</v>
      </c>
      <c r="B306" s="19">
        <v>951</v>
      </c>
      <c r="C306" s="9" t="s">
        <v>15</v>
      </c>
      <c r="D306" s="9" t="s">
        <v>277</v>
      </c>
      <c r="E306" s="9" t="s">
        <v>5</v>
      </c>
      <c r="F306" s="9"/>
      <c r="G306" s="10">
        <f>G307</f>
        <v>764</v>
      </c>
      <c r="H306" s="29">
        <f aca="true" t="shared" si="66" ref="H306:X306">H307+H312</f>
        <v>0</v>
      </c>
      <c r="I306" s="29">
        <f t="shared" si="66"/>
        <v>0</v>
      </c>
      <c r="J306" s="29">
        <f t="shared" si="66"/>
        <v>0</v>
      </c>
      <c r="K306" s="29">
        <f t="shared" si="66"/>
        <v>0</v>
      </c>
      <c r="L306" s="29">
        <f t="shared" si="66"/>
        <v>0</v>
      </c>
      <c r="M306" s="29">
        <f t="shared" si="66"/>
        <v>0</v>
      </c>
      <c r="N306" s="29">
        <f t="shared" si="66"/>
        <v>0</v>
      </c>
      <c r="O306" s="29">
        <f t="shared" si="66"/>
        <v>0</v>
      </c>
      <c r="P306" s="29">
        <f t="shared" si="66"/>
        <v>0</v>
      </c>
      <c r="Q306" s="29">
        <f t="shared" si="66"/>
        <v>0</v>
      </c>
      <c r="R306" s="29">
        <f t="shared" si="66"/>
        <v>0</v>
      </c>
      <c r="S306" s="29">
        <f t="shared" si="66"/>
        <v>0</v>
      </c>
      <c r="T306" s="29">
        <f t="shared" si="66"/>
        <v>0</v>
      </c>
      <c r="U306" s="29">
        <f t="shared" si="66"/>
        <v>0</v>
      </c>
      <c r="V306" s="29">
        <f t="shared" si="66"/>
        <v>0</v>
      </c>
      <c r="W306" s="29">
        <f t="shared" si="66"/>
        <v>0</v>
      </c>
      <c r="X306" s="73">
        <f t="shared" si="66"/>
        <v>241.07674</v>
      </c>
      <c r="Y306" s="59">
        <f>X306/G306*100</f>
        <v>31.554547120418846</v>
      </c>
      <c r="Z306" s="10">
        <f>Z307</f>
        <v>784</v>
      </c>
    </row>
    <row r="307" spans="1:26" ht="32.25" outlineLevel="6" thickBot="1">
      <c r="A307" s="112" t="s">
        <v>139</v>
      </c>
      <c r="B307" s="19">
        <v>951</v>
      </c>
      <c r="C307" s="11" t="s">
        <v>15</v>
      </c>
      <c r="D307" s="11" t="s">
        <v>278</v>
      </c>
      <c r="E307" s="11" t="s">
        <v>5</v>
      </c>
      <c r="F307" s="11"/>
      <c r="G307" s="12">
        <f>G308</f>
        <v>764</v>
      </c>
      <c r="H307" s="31">
        <f aca="true" t="shared" si="67" ref="H307:X309">H308</f>
        <v>0</v>
      </c>
      <c r="I307" s="31">
        <f t="shared" si="67"/>
        <v>0</v>
      </c>
      <c r="J307" s="31">
        <f t="shared" si="67"/>
        <v>0</v>
      </c>
      <c r="K307" s="31">
        <f t="shared" si="67"/>
        <v>0</v>
      </c>
      <c r="L307" s="31">
        <f t="shared" si="67"/>
        <v>0</v>
      </c>
      <c r="M307" s="31">
        <f t="shared" si="67"/>
        <v>0</v>
      </c>
      <c r="N307" s="31">
        <f t="shared" si="67"/>
        <v>0</v>
      </c>
      <c r="O307" s="31">
        <f t="shared" si="67"/>
        <v>0</v>
      </c>
      <c r="P307" s="31">
        <f t="shared" si="67"/>
        <v>0</v>
      </c>
      <c r="Q307" s="31">
        <f t="shared" si="67"/>
        <v>0</v>
      </c>
      <c r="R307" s="31">
        <f t="shared" si="67"/>
        <v>0</v>
      </c>
      <c r="S307" s="31">
        <f t="shared" si="67"/>
        <v>0</v>
      </c>
      <c r="T307" s="31">
        <f t="shared" si="67"/>
        <v>0</v>
      </c>
      <c r="U307" s="31">
        <f t="shared" si="67"/>
        <v>0</v>
      </c>
      <c r="V307" s="31">
        <f t="shared" si="67"/>
        <v>0</v>
      </c>
      <c r="W307" s="31">
        <f t="shared" si="67"/>
        <v>0</v>
      </c>
      <c r="X307" s="66">
        <f t="shared" si="67"/>
        <v>178.07376</v>
      </c>
      <c r="Y307" s="59">
        <f>X307/G307*100</f>
        <v>23.308083769633505</v>
      </c>
      <c r="Z307" s="12">
        <f>Z308</f>
        <v>784</v>
      </c>
    </row>
    <row r="308" spans="1:26" ht="32.25" outlineLevel="6" thickBot="1">
      <c r="A308" s="94" t="s">
        <v>173</v>
      </c>
      <c r="B308" s="90">
        <v>951</v>
      </c>
      <c r="C308" s="91" t="s">
        <v>15</v>
      </c>
      <c r="D308" s="91" t="s">
        <v>341</v>
      </c>
      <c r="E308" s="91" t="s">
        <v>5</v>
      </c>
      <c r="F308" s="91"/>
      <c r="G308" s="16">
        <f>G309</f>
        <v>764</v>
      </c>
      <c r="H308" s="32">
        <f t="shared" si="67"/>
        <v>0</v>
      </c>
      <c r="I308" s="32">
        <f t="shared" si="67"/>
        <v>0</v>
      </c>
      <c r="J308" s="32">
        <f t="shared" si="67"/>
        <v>0</v>
      </c>
      <c r="K308" s="32">
        <f t="shared" si="67"/>
        <v>0</v>
      </c>
      <c r="L308" s="32">
        <f t="shared" si="67"/>
        <v>0</v>
      </c>
      <c r="M308" s="32">
        <f t="shared" si="67"/>
        <v>0</v>
      </c>
      <c r="N308" s="32">
        <f t="shared" si="67"/>
        <v>0</v>
      </c>
      <c r="O308" s="32">
        <f t="shared" si="67"/>
        <v>0</v>
      </c>
      <c r="P308" s="32">
        <f t="shared" si="67"/>
        <v>0</v>
      </c>
      <c r="Q308" s="32">
        <f t="shared" si="67"/>
        <v>0</v>
      </c>
      <c r="R308" s="32">
        <f t="shared" si="67"/>
        <v>0</v>
      </c>
      <c r="S308" s="32">
        <f t="shared" si="67"/>
        <v>0</v>
      </c>
      <c r="T308" s="32">
        <f t="shared" si="67"/>
        <v>0</v>
      </c>
      <c r="U308" s="32">
        <f t="shared" si="67"/>
        <v>0</v>
      </c>
      <c r="V308" s="32">
        <f t="shared" si="67"/>
        <v>0</v>
      </c>
      <c r="W308" s="32">
        <f t="shared" si="67"/>
        <v>0</v>
      </c>
      <c r="X308" s="67">
        <f t="shared" si="67"/>
        <v>178.07376</v>
      </c>
      <c r="Y308" s="59">
        <f>X308/G308*100</f>
        <v>23.308083769633505</v>
      </c>
      <c r="Z308" s="16">
        <f>Z309</f>
        <v>784</v>
      </c>
    </row>
    <row r="309" spans="1:26" ht="32.25" outlineLevel="6" thickBot="1">
      <c r="A309" s="5" t="s">
        <v>127</v>
      </c>
      <c r="B309" s="21">
        <v>951</v>
      </c>
      <c r="C309" s="6" t="s">
        <v>15</v>
      </c>
      <c r="D309" s="6" t="s">
        <v>341</v>
      </c>
      <c r="E309" s="6" t="s">
        <v>125</v>
      </c>
      <c r="F309" s="6"/>
      <c r="G309" s="7">
        <f>G310</f>
        <v>764</v>
      </c>
      <c r="H309" s="34">
        <f t="shared" si="67"/>
        <v>0</v>
      </c>
      <c r="I309" s="34">
        <f t="shared" si="67"/>
        <v>0</v>
      </c>
      <c r="J309" s="34">
        <f t="shared" si="67"/>
        <v>0</v>
      </c>
      <c r="K309" s="34">
        <f t="shared" si="67"/>
        <v>0</v>
      </c>
      <c r="L309" s="34">
        <f t="shared" si="67"/>
        <v>0</v>
      </c>
      <c r="M309" s="34">
        <f t="shared" si="67"/>
        <v>0</v>
      </c>
      <c r="N309" s="34">
        <f t="shared" si="67"/>
        <v>0</v>
      </c>
      <c r="O309" s="34">
        <f t="shared" si="67"/>
        <v>0</v>
      </c>
      <c r="P309" s="34">
        <f t="shared" si="67"/>
        <v>0</v>
      </c>
      <c r="Q309" s="34">
        <f t="shared" si="67"/>
        <v>0</v>
      </c>
      <c r="R309" s="34">
        <f t="shared" si="67"/>
        <v>0</v>
      </c>
      <c r="S309" s="34">
        <f t="shared" si="67"/>
        <v>0</v>
      </c>
      <c r="T309" s="34">
        <f t="shared" si="67"/>
        <v>0</v>
      </c>
      <c r="U309" s="34">
        <f t="shared" si="67"/>
        <v>0</v>
      </c>
      <c r="V309" s="34">
        <f t="shared" si="67"/>
        <v>0</v>
      </c>
      <c r="W309" s="34">
        <f t="shared" si="67"/>
        <v>0</v>
      </c>
      <c r="X309" s="68">
        <f t="shared" si="67"/>
        <v>178.07376</v>
      </c>
      <c r="Y309" s="59">
        <f>X309/G309*100</f>
        <v>23.308083769633505</v>
      </c>
      <c r="Z309" s="7">
        <f>Z310</f>
        <v>784</v>
      </c>
    </row>
    <row r="310" spans="1:26" ht="32.25" outlineLevel="6" thickBot="1">
      <c r="A310" s="88" t="s">
        <v>128</v>
      </c>
      <c r="B310" s="92">
        <v>951</v>
      </c>
      <c r="C310" s="93" t="s">
        <v>15</v>
      </c>
      <c r="D310" s="93" t="s">
        <v>341</v>
      </c>
      <c r="E310" s="93" t="s">
        <v>126</v>
      </c>
      <c r="F310" s="93"/>
      <c r="G310" s="98">
        <v>764</v>
      </c>
      <c r="H310" s="24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42"/>
      <c r="X310" s="65">
        <v>178.07376</v>
      </c>
      <c r="Y310" s="59">
        <f>X310/G310*100</f>
        <v>23.308083769633505</v>
      </c>
      <c r="Z310" s="98">
        <v>784</v>
      </c>
    </row>
    <row r="311" spans="1:26" ht="19.5" outlineLevel="6" thickBot="1">
      <c r="A311" s="124" t="s">
        <v>37</v>
      </c>
      <c r="B311" s="18">
        <v>951</v>
      </c>
      <c r="C311" s="39" t="s">
        <v>16</v>
      </c>
      <c r="D311" s="39" t="s">
        <v>276</v>
      </c>
      <c r="E311" s="39" t="s">
        <v>5</v>
      </c>
      <c r="F311" s="39"/>
      <c r="G311" s="119">
        <f>G312+G316</f>
        <v>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119">
        <f>Z312+Z316</f>
        <v>0</v>
      </c>
    </row>
    <row r="312" spans="1:26" ht="16.5" outlineLevel="6" thickBot="1">
      <c r="A312" s="8" t="s">
        <v>247</v>
      </c>
      <c r="B312" s="19">
        <v>951</v>
      </c>
      <c r="C312" s="9" t="s">
        <v>16</v>
      </c>
      <c r="D312" s="9" t="s">
        <v>342</v>
      </c>
      <c r="E312" s="9" t="s">
        <v>5</v>
      </c>
      <c r="F312" s="9"/>
      <c r="G312" s="10">
        <f>G313</f>
        <v>0</v>
      </c>
      <c r="H312" s="31">
        <f aca="true" t="shared" si="68" ref="H312:X313">H313</f>
        <v>0</v>
      </c>
      <c r="I312" s="31">
        <f t="shared" si="68"/>
        <v>0</v>
      </c>
      <c r="J312" s="31">
        <f t="shared" si="68"/>
        <v>0</v>
      </c>
      <c r="K312" s="31">
        <f t="shared" si="68"/>
        <v>0</v>
      </c>
      <c r="L312" s="31">
        <f t="shared" si="68"/>
        <v>0</v>
      </c>
      <c r="M312" s="31">
        <f t="shared" si="68"/>
        <v>0</v>
      </c>
      <c r="N312" s="31">
        <f t="shared" si="68"/>
        <v>0</v>
      </c>
      <c r="O312" s="31">
        <f t="shared" si="68"/>
        <v>0</v>
      </c>
      <c r="P312" s="31">
        <f t="shared" si="68"/>
        <v>0</v>
      </c>
      <c r="Q312" s="31">
        <f t="shared" si="68"/>
        <v>0</v>
      </c>
      <c r="R312" s="31">
        <f t="shared" si="68"/>
        <v>0</v>
      </c>
      <c r="S312" s="31">
        <f t="shared" si="68"/>
        <v>0</v>
      </c>
      <c r="T312" s="31">
        <f t="shared" si="68"/>
        <v>0</v>
      </c>
      <c r="U312" s="31">
        <f t="shared" si="68"/>
        <v>0</v>
      </c>
      <c r="V312" s="31">
        <f t="shared" si="68"/>
        <v>0</v>
      </c>
      <c r="W312" s="31">
        <f t="shared" si="68"/>
        <v>0</v>
      </c>
      <c r="X312" s="66">
        <f t="shared" si="68"/>
        <v>63.00298</v>
      </c>
      <c r="Y312" s="59" t="e">
        <f>X312/G312*100</f>
        <v>#DIV/0!</v>
      </c>
      <c r="Z312" s="10">
        <f>Z313</f>
        <v>0</v>
      </c>
    </row>
    <row r="313" spans="1:26" ht="32.25" outlineLevel="6" thickBot="1">
      <c r="A313" s="114" t="s">
        <v>174</v>
      </c>
      <c r="B313" s="90">
        <v>951</v>
      </c>
      <c r="C313" s="91" t="s">
        <v>16</v>
      </c>
      <c r="D313" s="91" t="s">
        <v>343</v>
      </c>
      <c r="E313" s="91" t="s">
        <v>5</v>
      </c>
      <c r="F313" s="91"/>
      <c r="G313" s="16">
        <f>G314</f>
        <v>0</v>
      </c>
      <c r="H313" s="32">
        <f t="shared" si="68"/>
        <v>0</v>
      </c>
      <c r="I313" s="32">
        <f t="shared" si="68"/>
        <v>0</v>
      </c>
      <c r="J313" s="32">
        <f t="shared" si="68"/>
        <v>0</v>
      </c>
      <c r="K313" s="32">
        <f t="shared" si="68"/>
        <v>0</v>
      </c>
      <c r="L313" s="32">
        <f t="shared" si="68"/>
        <v>0</v>
      </c>
      <c r="M313" s="32">
        <f t="shared" si="68"/>
        <v>0</v>
      </c>
      <c r="N313" s="32">
        <f t="shared" si="68"/>
        <v>0</v>
      </c>
      <c r="O313" s="32">
        <f t="shared" si="68"/>
        <v>0</v>
      </c>
      <c r="P313" s="32">
        <f t="shared" si="68"/>
        <v>0</v>
      </c>
      <c r="Q313" s="32">
        <f t="shared" si="68"/>
        <v>0</v>
      </c>
      <c r="R313" s="32">
        <f t="shared" si="68"/>
        <v>0</v>
      </c>
      <c r="S313" s="32">
        <f t="shared" si="68"/>
        <v>0</v>
      </c>
      <c r="T313" s="32">
        <f t="shared" si="68"/>
        <v>0</v>
      </c>
      <c r="U313" s="32">
        <f t="shared" si="68"/>
        <v>0</v>
      </c>
      <c r="V313" s="32">
        <f t="shared" si="68"/>
        <v>0</v>
      </c>
      <c r="W313" s="32">
        <f t="shared" si="68"/>
        <v>0</v>
      </c>
      <c r="X313" s="67">
        <f t="shared" si="68"/>
        <v>63.00298</v>
      </c>
      <c r="Y313" s="59" t="e">
        <f>X313/G313*100</f>
        <v>#DIV/0!</v>
      </c>
      <c r="Z313" s="16">
        <f>Z314</f>
        <v>0</v>
      </c>
    </row>
    <row r="314" spans="1:26" ht="32.25" outlineLevel="6" thickBot="1">
      <c r="A314" s="5" t="s">
        <v>108</v>
      </c>
      <c r="B314" s="21">
        <v>951</v>
      </c>
      <c r="C314" s="6" t="s">
        <v>16</v>
      </c>
      <c r="D314" s="6" t="s">
        <v>343</v>
      </c>
      <c r="E314" s="6" t="s">
        <v>107</v>
      </c>
      <c r="F314" s="6"/>
      <c r="G314" s="7">
        <f>G315</f>
        <v>0</v>
      </c>
      <c r="H314" s="2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42"/>
      <c r="X314" s="65">
        <v>63.00298</v>
      </c>
      <c r="Y314" s="59" t="e">
        <f>X314/G314*100</f>
        <v>#DIV/0!</v>
      </c>
      <c r="Z314" s="7">
        <f>Z315</f>
        <v>0</v>
      </c>
    </row>
    <row r="315" spans="1:26" ht="19.5" outlineLevel="6" thickBot="1">
      <c r="A315" s="88" t="s">
        <v>130</v>
      </c>
      <c r="B315" s="92">
        <v>951</v>
      </c>
      <c r="C315" s="93" t="s">
        <v>16</v>
      </c>
      <c r="D315" s="93" t="s">
        <v>343</v>
      </c>
      <c r="E315" s="93" t="s">
        <v>129</v>
      </c>
      <c r="F315" s="93"/>
      <c r="G315" s="98">
        <v>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98">
        <v>0</v>
      </c>
    </row>
    <row r="316" spans="1:26" ht="19.5" outlineLevel="6" thickBot="1">
      <c r="A316" s="8" t="s">
        <v>175</v>
      </c>
      <c r="B316" s="19">
        <v>951</v>
      </c>
      <c r="C316" s="9" t="s">
        <v>16</v>
      </c>
      <c r="D316" s="9" t="s">
        <v>344</v>
      </c>
      <c r="E316" s="9" t="s">
        <v>5</v>
      </c>
      <c r="F316" s="9"/>
      <c r="G316" s="10">
        <f>G317</f>
        <v>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10">
        <f>Z317</f>
        <v>0</v>
      </c>
    </row>
    <row r="317" spans="1:26" ht="32.25" outlineLevel="6" thickBot="1">
      <c r="A317" s="114" t="s">
        <v>174</v>
      </c>
      <c r="B317" s="90">
        <v>951</v>
      </c>
      <c r="C317" s="91" t="s">
        <v>16</v>
      </c>
      <c r="D317" s="91" t="s">
        <v>345</v>
      </c>
      <c r="E317" s="91" t="s">
        <v>5</v>
      </c>
      <c r="F317" s="91"/>
      <c r="G317" s="16">
        <f>G318</f>
        <v>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6">
        <f>Z318</f>
        <v>0</v>
      </c>
    </row>
    <row r="318" spans="1:26" ht="32.25" outlineLevel="6" thickBot="1">
      <c r="A318" s="5" t="s">
        <v>108</v>
      </c>
      <c r="B318" s="21">
        <v>951</v>
      </c>
      <c r="C318" s="6" t="s">
        <v>16</v>
      </c>
      <c r="D318" s="6" t="s">
        <v>345</v>
      </c>
      <c r="E318" s="6" t="s">
        <v>107</v>
      </c>
      <c r="F318" s="6"/>
      <c r="G318" s="7">
        <f>G319</f>
        <v>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7">
        <f>Z319</f>
        <v>0</v>
      </c>
    </row>
    <row r="319" spans="1:26" ht="19.5" outlineLevel="6" thickBot="1">
      <c r="A319" s="88" t="s">
        <v>130</v>
      </c>
      <c r="B319" s="92">
        <v>951</v>
      </c>
      <c r="C319" s="93" t="s">
        <v>16</v>
      </c>
      <c r="D319" s="93" t="s">
        <v>345</v>
      </c>
      <c r="E319" s="93" t="s">
        <v>129</v>
      </c>
      <c r="F319" s="93"/>
      <c r="G319" s="98">
        <v>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98">
        <v>0</v>
      </c>
    </row>
    <row r="320" spans="1:26" ht="19.5" outlineLevel="6" thickBot="1">
      <c r="A320" s="124" t="s">
        <v>176</v>
      </c>
      <c r="B320" s="18">
        <v>951</v>
      </c>
      <c r="C320" s="39" t="s">
        <v>177</v>
      </c>
      <c r="D320" s="39" t="s">
        <v>276</v>
      </c>
      <c r="E320" s="39" t="s">
        <v>5</v>
      </c>
      <c r="F320" s="39"/>
      <c r="G320" s="119">
        <f>G321</f>
        <v>50</v>
      </c>
      <c r="H320" s="29">
        <f aca="true" t="shared" si="69" ref="H320:X320">H321+H326</f>
        <v>0</v>
      </c>
      <c r="I320" s="29">
        <f t="shared" si="69"/>
        <v>0</v>
      </c>
      <c r="J320" s="29">
        <f t="shared" si="69"/>
        <v>0</v>
      </c>
      <c r="K320" s="29">
        <f t="shared" si="69"/>
        <v>0</v>
      </c>
      <c r="L320" s="29">
        <f t="shared" si="69"/>
        <v>0</v>
      </c>
      <c r="M320" s="29">
        <f t="shared" si="69"/>
        <v>0</v>
      </c>
      <c r="N320" s="29">
        <f t="shared" si="69"/>
        <v>0</v>
      </c>
      <c r="O320" s="29">
        <f t="shared" si="69"/>
        <v>0</v>
      </c>
      <c r="P320" s="29">
        <f t="shared" si="69"/>
        <v>0</v>
      </c>
      <c r="Q320" s="29">
        <f t="shared" si="69"/>
        <v>0</v>
      </c>
      <c r="R320" s="29">
        <f t="shared" si="69"/>
        <v>0</v>
      </c>
      <c r="S320" s="29">
        <f t="shared" si="69"/>
        <v>0</v>
      </c>
      <c r="T320" s="29">
        <f t="shared" si="69"/>
        <v>0</v>
      </c>
      <c r="U320" s="29">
        <f t="shared" si="69"/>
        <v>0</v>
      </c>
      <c r="V320" s="29">
        <f t="shared" si="69"/>
        <v>0</v>
      </c>
      <c r="W320" s="29">
        <f t="shared" si="69"/>
        <v>0</v>
      </c>
      <c r="X320" s="73">
        <f t="shared" si="69"/>
        <v>499.74378</v>
      </c>
      <c r="Y320" s="59">
        <f>X320/G320*100</f>
        <v>999.48756</v>
      </c>
      <c r="Z320" s="119">
        <f>Z321</f>
        <v>0</v>
      </c>
    </row>
    <row r="321" spans="1:26" ht="16.5" outlineLevel="6" thickBot="1">
      <c r="A321" s="13" t="s">
        <v>248</v>
      </c>
      <c r="B321" s="19">
        <v>951</v>
      </c>
      <c r="C321" s="9" t="s">
        <v>177</v>
      </c>
      <c r="D321" s="9" t="s">
        <v>346</v>
      </c>
      <c r="E321" s="9" t="s">
        <v>5</v>
      </c>
      <c r="F321" s="9"/>
      <c r="G321" s="10">
        <f>G322</f>
        <v>50</v>
      </c>
      <c r="H321" s="31">
        <f aca="true" t="shared" si="70" ref="H321:X323">H322</f>
        <v>0</v>
      </c>
      <c r="I321" s="31">
        <f t="shared" si="70"/>
        <v>0</v>
      </c>
      <c r="J321" s="31">
        <f t="shared" si="70"/>
        <v>0</v>
      </c>
      <c r="K321" s="31">
        <f t="shared" si="70"/>
        <v>0</v>
      </c>
      <c r="L321" s="31">
        <f t="shared" si="70"/>
        <v>0</v>
      </c>
      <c r="M321" s="31">
        <f t="shared" si="70"/>
        <v>0</v>
      </c>
      <c r="N321" s="31">
        <f t="shared" si="70"/>
        <v>0</v>
      </c>
      <c r="O321" s="31">
        <f t="shared" si="70"/>
        <v>0</v>
      </c>
      <c r="P321" s="31">
        <f t="shared" si="70"/>
        <v>0</v>
      </c>
      <c r="Q321" s="31">
        <f t="shared" si="70"/>
        <v>0</v>
      </c>
      <c r="R321" s="31">
        <f t="shared" si="70"/>
        <v>0</v>
      </c>
      <c r="S321" s="31">
        <f t="shared" si="70"/>
        <v>0</v>
      </c>
      <c r="T321" s="31">
        <f t="shared" si="70"/>
        <v>0</v>
      </c>
      <c r="U321" s="31">
        <f t="shared" si="70"/>
        <v>0</v>
      </c>
      <c r="V321" s="31">
        <f t="shared" si="70"/>
        <v>0</v>
      </c>
      <c r="W321" s="31">
        <f t="shared" si="70"/>
        <v>0</v>
      </c>
      <c r="X321" s="66">
        <f t="shared" si="70"/>
        <v>499.74378</v>
      </c>
      <c r="Y321" s="59">
        <f>X321/G321*100</f>
        <v>999.48756</v>
      </c>
      <c r="Z321" s="10">
        <f>Z322</f>
        <v>0</v>
      </c>
    </row>
    <row r="322" spans="1:26" ht="48" outlineLevel="6" thickBot="1">
      <c r="A322" s="114" t="s">
        <v>178</v>
      </c>
      <c r="B322" s="90">
        <v>951</v>
      </c>
      <c r="C322" s="91" t="s">
        <v>177</v>
      </c>
      <c r="D322" s="91" t="s">
        <v>347</v>
      </c>
      <c r="E322" s="91" t="s">
        <v>5</v>
      </c>
      <c r="F322" s="91"/>
      <c r="G322" s="16">
        <f>G323</f>
        <v>50</v>
      </c>
      <c r="H322" s="32">
        <f t="shared" si="70"/>
        <v>0</v>
      </c>
      <c r="I322" s="32">
        <f t="shared" si="70"/>
        <v>0</v>
      </c>
      <c r="J322" s="32">
        <f t="shared" si="70"/>
        <v>0</v>
      </c>
      <c r="K322" s="32">
        <f t="shared" si="70"/>
        <v>0</v>
      </c>
      <c r="L322" s="32">
        <f t="shared" si="70"/>
        <v>0</v>
      </c>
      <c r="M322" s="32">
        <f t="shared" si="70"/>
        <v>0</v>
      </c>
      <c r="N322" s="32">
        <f t="shared" si="70"/>
        <v>0</v>
      </c>
      <c r="O322" s="32">
        <f t="shared" si="70"/>
        <v>0</v>
      </c>
      <c r="P322" s="32">
        <f t="shared" si="70"/>
        <v>0</v>
      </c>
      <c r="Q322" s="32">
        <f t="shared" si="70"/>
        <v>0</v>
      </c>
      <c r="R322" s="32">
        <f t="shared" si="70"/>
        <v>0</v>
      </c>
      <c r="S322" s="32">
        <f t="shared" si="70"/>
        <v>0</v>
      </c>
      <c r="T322" s="32">
        <f t="shared" si="70"/>
        <v>0</v>
      </c>
      <c r="U322" s="32">
        <f t="shared" si="70"/>
        <v>0</v>
      </c>
      <c r="V322" s="32">
        <f t="shared" si="70"/>
        <v>0</v>
      </c>
      <c r="W322" s="32">
        <f t="shared" si="70"/>
        <v>0</v>
      </c>
      <c r="X322" s="67">
        <f t="shared" si="70"/>
        <v>499.74378</v>
      </c>
      <c r="Y322" s="59">
        <f>X322/G322*100</f>
        <v>999.48756</v>
      </c>
      <c r="Z322" s="16">
        <f>Z323</f>
        <v>0</v>
      </c>
    </row>
    <row r="323" spans="1:26" ht="32.25" outlineLevel="6" thickBot="1">
      <c r="A323" s="5" t="s">
        <v>101</v>
      </c>
      <c r="B323" s="21">
        <v>951</v>
      </c>
      <c r="C323" s="6" t="s">
        <v>179</v>
      </c>
      <c r="D323" s="6" t="s">
        <v>347</v>
      </c>
      <c r="E323" s="6" t="s">
        <v>95</v>
      </c>
      <c r="F323" s="6"/>
      <c r="G323" s="7">
        <f>G324</f>
        <v>50</v>
      </c>
      <c r="H323" s="34">
        <f t="shared" si="70"/>
        <v>0</v>
      </c>
      <c r="I323" s="34">
        <f t="shared" si="70"/>
        <v>0</v>
      </c>
      <c r="J323" s="34">
        <f t="shared" si="70"/>
        <v>0</v>
      </c>
      <c r="K323" s="34">
        <f t="shared" si="70"/>
        <v>0</v>
      </c>
      <c r="L323" s="34">
        <f t="shared" si="70"/>
        <v>0</v>
      </c>
      <c r="M323" s="34">
        <f t="shared" si="70"/>
        <v>0</v>
      </c>
      <c r="N323" s="34">
        <f t="shared" si="70"/>
        <v>0</v>
      </c>
      <c r="O323" s="34">
        <f t="shared" si="70"/>
        <v>0</v>
      </c>
      <c r="P323" s="34">
        <f t="shared" si="70"/>
        <v>0</v>
      </c>
      <c r="Q323" s="34">
        <f t="shared" si="70"/>
        <v>0</v>
      </c>
      <c r="R323" s="34">
        <f t="shared" si="70"/>
        <v>0</v>
      </c>
      <c r="S323" s="34">
        <f t="shared" si="70"/>
        <v>0</v>
      </c>
      <c r="T323" s="34">
        <f t="shared" si="70"/>
        <v>0</v>
      </c>
      <c r="U323" s="34">
        <f t="shared" si="70"/>
        <v>0</v>
      </c>
      <c r="V323" s="34">
        <f t="shared" si="70"/>
        <v>0</v>
      </c>
      <c r="W323" s="34">
        <f t="shared" si="70"/>
        <v>0</v>
      </c>
      <c r="X323" s="68">
        <f t="shared" si="70"/>
        <v>499.74378</v>
      </c>
      <c r="Y323" s="59">
        <f>X323/G323*100</f>
        <v>999.48756</v>
      </c>
      <c r="Z323" s="7">
        <f>Z324</f>
        <v>0</v>
      </c>
    </row>
    <row r="324" spans="1:26" ht="32.25" outlineLevel="6" thickBot="1">
      <c r="A324" s="88" t="s">
        <v>103</v>
      </c>
      <c r="B324" s="92">
        <v>951</v>
      </c>
      <c r="C324" s="93" t="s">
        <v>177</v>
      </c>
      <c r="D324" s="93" t="s">
        <v>347</v>
      </c>
      <c r="E324" s="93" t="s">
        <v>97</v>
      </c>
      <c r="F324" s="93"/>
      <c r="G324" s="98">
        <v>50</v>
      </c>
      <c r="H324" s="24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42"/>
      <c r="X324" s="65">
        <v>499.74378</v>
      </c>
      <c r="Y324" s="59">
        <f>X324/G324*100</f>
        <v>999.48756</v>
      </c>
      <c r="Z324" s="98">
        <v>0</v>
      </c>
    </row>
    <row r="325" spans="1:26" ht="19.5" outlineLevel="6" thickBot="1">
      <c r="A325" s="108" t="s">
        <v>72</v>
      </c>
      <c r="B325" s="18">
        <v>951</v>
      </c>
      <c r="C325" s="14" t="s">
        <v>42</v>
      </c>
      <c r="D325" s="14" t="s">
        <v>276</v>
      </c>
      <c r="E325" s="14" t="s">
        <v>5</v>
      </c>
      <c r="F325" s="14"/>
      <c r="G325" s="15">
        <f>G326+G331</f>
        <v>200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  <c r="Z325" s="15">
        <f>Z326+Z331</f>
        <v>200</v>
      </c>
    </row>
    <row r="326" spans="1:26" ht="16.5" outlineLevel="6" thickBot="1">
      <c r="A326" s="8" t="s">
        <v>180</v>
      </c>
      <c r="B326" s="19">
        <v>951</v>
      </c>
      <c r="C326" s="9" t="s">
        <v>77</v>
      </c>
      <c r="D326" s="9" t="s">
        <v>276</v>
      </c>
      <c r="E326" s="9" t="s">
        <v>5</v>
      </c>
      <c r="F326" s="9"/>
      <c r="G326" s="10">
        <f>G327</f>
        <v>200</v>
      </c>
      <c r="H326" s="31">
        <f aca="true" t="shared" si="71" ref="H326:X326">H327</f>
        <v>0</v>
      </c>
      <c r="I326" s="31">
        <f t="shared" si="71"/>
        <v>0</v>
      </c>
      <c r="J326" s="31">
        <f t="shared" si="71"/>
        <v>0</v>
      </c>
      <c r="K326" s="31">
        <f t="shared" si="71"/>
        <v>0</v>
      </c>
      <c r="L326" s="31">
        <f t="shared" si="71"/>
        <v>0</v>
      </c>
      <c r="M326" s="31">
        <f t="shared" si="71"/>
        <v>0</v>
      </c>
      <c r="N326" s="31">
        <f t="shared" si="71"/>
        <v>0</v>
      </c>
      <c r="O326" s="31">
        <f t="shared" si="71"/>
        <v>0</v>
      </c>
      <c r="P326" s="31">
        <f t="shared" si="71"/>
        <v>0</v>
      </c>
      <c r="Q326" s="31">
        <f t="shared" si="71"/>
        <v>0</v>
      </c>
      <c r="R326" s="31">
        <f t="shared" si="71"/>
        <v>0</v>
      </c>
      <c r="S326" s="31">
        <f t="shared" si="71"/>
        <v>0</v>
      </c>
      <c r="T326" s="31">
        <f t="shared" si="71"/>
        <v>0</v>
      </c>
      <c r="U326" s="31">
        <f t="shared" si="71"/>
        <v>0</v>
      </c>
      <c r="V326" s="31">
        <f t="shared" si="71"/>
        <v>0</v>
      </c>
      <c r="W326" s="31">
        <f t="shared" si="71"/>
        <v>0</v>
      </c>
      <c r="X326" s="31">
        <f t="shared" si="71"/>
        <v>0</v>
      </c>
      <c r="Y326" s="59">
        <f>X326/G326*100</f>
        <v>0</v>
      </c>
      <c r="Z326" s="10">
        <f>Z327</f>
        <v>200</v>
      </c>
    </row>
    <row r="327" spans="1:26" ht="16.5" outlineLevel="6" thickBot="1">
      <c r="A327" s="100" t="s">
        <v>249</v>
      </c>
      <c r="B327" s="106">
        <v>951</v>
      </c>
      <c r="C327" s="91" t="s">
        <v>77</v>
      </c>
      <c r="D327" s="91" t="s">
        <v>348</v>
      </c>
      <c r="E327" s="91" t="s">
        <v>5</v>
      </c>
      <c r="F327" s="91"/>
      <c r="G327" s="16">
        <f>G328</f>
        <v>200</v>
      </c>
      <c r="H327" s="32">
        <f aca="true" t="shared" si="72" ref="H327:X327">H328+H331</f>
        <v>0</v>
      </c>
      <c r="I327" s="32">
        <f t="shared" si="72"/>
        <v>0</v>
      </c>
      <c r="J327" s="32">
        <f t="shared" si="72"/>
        <v>0</v>
      </c>
      <c r="K327" s="32">
        <f t="shared" si="72"/>
        <v>0</v>
      </c>
      <c r="L327" s="32">
        <f t="shared" si="72"/>
        <v>0</v>
      </c>
      <c r="M327" s="32">
        <f t="shared" si="72"/>
        <v>0</v>
      </c>
      <c r="N327" s="32">
        <f t="shared" si="72"/>
        <v>0</v>
      </c>
      <c r="O327" s="32">
        <f t="shared" si="72"/>
        <v>0</v>
      </c>
      <c r="P327" s="32">
        <f t="shared" si="72"/>
        <v>0</v>
      </c>
      <c r="Q327" s="32">
        <f t="shared" si="72"/>
        <v>0</v>
      </c>
      <c r="R327" s="32">
        <f t="shared" si="72"/>
        <v>0</v>
      </c>
      <c r="S327" s="32">
        <f t="shared" si="72"/>
        <v>0</v>
      </c>
      <c r="T327" s="32">
        <f t="shared" si="72"/>
        <v>0</v>
      </c>
      <c r="U327" s="32">
        <f t="shared" si="72"/>
        <v>0</v>
      </c>
      <c r="V327" s="32">
        <f t="shared" si="72"/>
        <v>0</v>
      </c>
      <c r="W327" s="32">
        <f t="shared" si="72"/>
        <v>0</v>
      </c>
      <c r="X327" s="32">
        <f t="shared" si="72"/>
        <v>0</v>
      </c>
      <c r="Y327" s="59">
        <f>X327/G327*100</f>
        <v>0</v>
      </c>
      <c r="Z327" s="16">
        <f>Z328</f>
        <v>200</v>
      </c>
    </row>
    <row r="328" spans="1:26" ht="48.75" customHeight="1" outlineLevel="6" thickBot="1">
      <c r="A328" s="114" t="s">
        <v>181</v>
      </c>
      <c r="B328" s="90">
        <v>951</v>
      </c>
      <c r="C328" s="91" t="s">
        <v>77</v>
      </c>
      <c r="D328" s="91" t="s">
        <v>349</v>
      </c>
      <c r="E328" s="91" t="s">
        <v>5</v>
      </c>
      <c r="F328" s="91"/>
      <c r="G328" s="16">
        <f>G329</f>
        <v>200</v>
      </c>
      <c r="H328" s="2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42"/>
      <c r="X328" s="65">
        <v>0</v>
      </c>
      <c r="Y328" s="59">
        <f>X328/G328*100</f>
        <v>0</v>
      </c>
      <c r="Z328" s="16">
        <f>Z329</f>
        <v>200</v>
      </c>
    </row>
    <row r="329" spans="1:26" ht="38.25" customHeight="1" outlineLevel="6" thickBot="1">
      <c r="A329" s="5" t="s">
        <v>101</v>
      </c>
      <c r="B329" s="21">
        <v>951</v>
      </c>
      <c r="C329" s="6" t="s">
        <v>77</v>
      </c>
      <c r="D329" s="6" t="s">
        <v>349</v>
      </c>
      <c r="E329" s="6" t="s">
        <v>95</v>
      </c>
      <c r="F329" s="6"/>
      <c r="G329" s="7">
        <f>G330</f>
        <v>200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  <c r="Z329" s="7">
        <f>Z330</f>
        <v>200</v>
      </c>
    </row>
    <row r="330" spans="1:26" ht="32.25" outlineLevel="6" thickBot="1">
      <c r="A330" s="88" t="s">
        <v>103</v>
      </c>
      <c r="B330" s="92">
        <v>951</v>
      </c>
      <c r="C330" s="93" t="s">
        <v>77</v>
      </c>
      <c r="D330" s="93" t="s">
        <v>349</v>
      </c>
      <c r="E330" s="93" t="s">
        <v>97</v>
      </c>
      <c r="F330" s="93"/>
      <c r="G330" s="98">
        <v>200</v>
      </c>
      <c r="H330" s="31">
        <f aca="true" t="shared" si="73" ref="H330:X330">H331</f>
        <v>0</v>
      </c>
      <c r="I330" s="31">
        <f t="shared" si="73"/>
        <v>0</v>
      </c>
      <c r="J330" s="31">
        <f t="shared" si="73"/>
        <v>0</v>
      </c>
      <c r="K330" s="31">
        <f t="shared" si="73"/>
        <v>0</v>
      </c>
      <c r="L330" s="31">
        <f t="shared" si="73"/>
        <v>0</v>
      </c>
      <c r="M330" s="31">
        <f t="shared" si="73"/>
        <v>0</v>
      </c>
      <c r="N330" s="31">
        <f t="shared" si="73"/>
        <v>0</v>
      </c>
      <c r="O330" s="31">
        <f t="shared" si="73"/>
        <v>0</v>
      </c>
      <c r="P330" s="31">
        <f t="shared" si="73"/>
        <v>0</v>
      </c>
      <c r="Q330" s="31">
        <f t="shared" si="73"/>
        <v>0</v>
      </c>
      <c r="R330" s="31">
        <f t="shared" si="73"/>
        <v>0</v>
      </c>
      <c r="S330" s="31">
        <f t="shared" si="73"/>
        <v>0</v>
      </c>
      <c r="T330" s="31">
        <f t="shared" si="73"/>
        <v>0</v>
      </c>
      <c r="U330" s="31">
        <f t="shared" si="73"/>
        <v>0</v>
      </c>
      <c r="V330" s="31">
        <f t="shared" si="73"/>
        <v>0</v>
      </c>
      <c r="W330" s="31">
        <f t="shared" si="73"/>
        <v>0</v>
      </c>
      <c r="X330" s="31">
        <f t="shared" si="73"/>
        <v>0</v>
      </c>
      <c r="Y330" s="59">
        <f>X330/G330*100</f>
        <v>0</v>
      </c>
      <c r="Z330" s="98">
        <v>200</v>
      </c>
    </row>
    <row r="331" spans="1:26" ht="19.5" outlineLevel="6" thickBot="1">
      <c r="A331" s="87" t="s">
        <v>80</v>
      </c>
      <c r="B331" s="19">
        <v>951</v>
      </c>
      <c r="C331" s="9" t="s">
        <v>81</v>
      </c>
      <c r="D331" s="9" t="s">
        <v>276</v>
      </c>
      <c r="E331" s="9" t="s">
        <v>5</v>
      </c>
      <c r="F331" s="6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>
        <v>0</v>
      </c>
      <c r="Y331" s="59" t="e">
        <f>X331/G331*100</f>
        <v>#DIV/0!</v>
      </c>
      <c r="Z331" s="10">
        <f>Z332</f>
        <v>0</v>
      </c>
    </row>
    <row r="332" spans="1:26" ht="19.5" outlineLevel="6" thickBot="1">
      <c r="A332" s="100" t="s">
        <v>250</v>
      </c>
      <c r="B332" s="106">
        <v>951</v>
      </c>
      <c r="C332" s="91" t="s">
        <v>81</v>
      </c>
      <c r="D332" s="91" t="s">
        <v>348</v>
      </c>
      <c r="E332" s="91" t="s">
        <v>5</v>
      </c>
      <c r="F332" s="91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0</v>
      </c>
    </row>
    <row r="333" spans="1:26" ht="48" outlineLevel="6" thickBot="1">
      <c r="A333" s="5" t="s">
        <v>182</v>
      </c>
      <c r="B333" s="21">
        <v>951</v>
      </c>
      <c r="C333" s="6" t="s">
        <v>81</v>
      </c>
      <c r="D333" s="6" t="s">
        <v>350</v>
      </c>
      <c r="E333" s="6" t="s">
        <v>5</v>
      </c>
      <c r="F333" s="6"/>
      <c r="G333" s="7">
        <f>G334</f>
        <v>0</v>
      </c>
      <c r="H333" s="29">
        <f aca="true" t="shared" si="74" ref="H333:X333">H334+H339</f>
        <v>0</v>
      </c>
      <c r="I333" s="29">
        <f t="shared" si="74"/>
        <v>0</v>
      </c>
      <c r="J333" s="29">
        <f t="shared" si="74"/>
        <v>0</v>
      </c>
      <c r="K333" s="29">
        <f t="shared" si="74"/>
        <v>0</v>
      </c>
      <c r="L333" s="29">
        <f t="shared" si="74"/>
        <v>0</v>
      </c>
      <c r="M333" s="29">
        <f t="shared" si="74"/>
        <v>0</v>
      </c>
      <c r="N333" s="29">
        <f t="shared" si="74"/>
        <v>0</v>
      </c>
      <c r="O333" s="29">
        <f t="shared" si="74"/>
        <v>0</v>
      </c>
      <c r="P333" s="29">
        <f t="shared" si="74"/>
        <v>0</v>
      </c>
      <c r="Q333" s="29">
        <f t="shared" si="74"/>
        <v>0</v>
      </c>
      <c r="R333" s="29">
        <f t="shared" si="74"/>
        <v>0</v>
      </c>
      <c r="S333" s="29">
        <f t="shared" si="74"/>
        <v>0</v>
      </c>
      <c r="T333" s="29">
        <f t="shared" si="74"/>
        <v>0</v>
      </c>
      <c r="U333" s="29">
        <f t="shared" si="74"/>
        <v>0</v>
      </c>
      <c r="V333" s="29">
        <f t="shared" si="74"/>
        <v>0</v>
      </c>
      <c r="W333" s="29">
        <f t="shared" si="74"/>
        <v>0</v>
      </c>
      <c r="X333" s="73">
        <f t="shared" si="74"/>
        <v>1410.7881399999999</v>
      </c>
      <c r="Y333" s="59" t="e">
        <f>X333/G333*100</f>
        <v>#DIV/0!</v>
      </c>
      <c r="Z333" s="7">
        <f>Z334</f>
        <v>0</v>
      </c>
    </row>
    <row r="334" spans="1:26" ht="16.5" outlineLevel="6" thickBot="1">
      <c r="A334" s="88" t="s">
        <v>121</v>
      </c>
      <c r="B334" s="92">
        <v>951</v>
      </c>
      <c r="C334" s="93" t="s">
        <v>81</v>
      </c>
      <c r="D334" s="93" t="s">
        <v>350</v>
      </c>
      <c r="E334" s="93" t="s">
        <v>120</v>
      </c>
      <c r="F334" s="93"/>
      <c r="G334" s="98">
        <v>0</v>
      </c>
      <c r="H334" s="31">
        <f aca="true" t="shared" si="75" ref="H334:X334">H335</f>
        <v>0</v>
      </c>
      <c r="I334" s="31">
        <f t="shared" si="75"/>
        <v>0</v>
      </c>
      <c r="J334" s="31">
        <f t="shared" si="75"/>
        <v>0</v>
      </c>
      <c r="K334" s="31">
        <f t="shared" si="75"/>
        <v>0</v>
      </c>
      <c r="L334" s="31">
        <f t="shared" si="75"/>
        <v>0</v>
      </c>
      <c r="M334" s="31">
        <f t="shared" si="75"/>
        <v>0</v>
      </c>
      <c r="N334" s="31">
        <f t="shared" si="75"/>
        <v>0</v>
      </c>
      <c r="O334" s="31">
        <f t="shared" si="75"/>
        <v>0</v>
      </c>
      <c r="P334" s="31">
        <f t="shared" si="75"/>
        <v>0</v>
      </c>
      <c r="Q334" s="31">
        <f t="shared" si="75"/>
        <v>0</v>
      </c>
      <c r="R334" s="31">
        <f t="shared" si="75"/>
        <v>0</v>
      </c>
      <c r="S334" s="31">
        <f t="shared" si="75"/>
        <v>0</v>
      </c>
      <c r="T334" s="31">
        <f t="shared" si="75"/>
        <v>0</v>
      </c>
      <c r="U334" s="31">
        <f t="shared" si="75"/>
        <v>0</v>
      </c>
      <c r="V334" s="31">
        <f t="shared" si="75"/>
        <v>0</v>
      </c>
      <c r="W334" s="31">
        <f t="shared" si="75"/>
        <v>0</v>
      </c>
      <c r="X334" s="69">
        <f t="shared" si="75"/>
        <v>1362.07314</v>
      </c>
      <c r="Y334" s="59" t="e">
        <f>X334/G334*100</f>
        <v>#DIV/0!</v>
      </c>
      <c r="Z334" s="98">
        <v>0</v>
      </c>
    </row>
    <row r="335" spans="1:26" ht="19.5" customHeight="1" outlineLevel="6" thickBot="1">
      <c r="A335" s="108" t="s">
        <v>69</v>
      </c>
      <c r="B335" s="18">
        <v>951</v>
      </c>
      <c r="C335" s="14" t="s">
        <v>68</v>
      </c>
      <c r="D335" s="14" t="s">
        <v>276</v>
      </c>
      <c r="E335" s="14" t="s">
        <v>5</v>
      </c>
      <c r="F335" s="14"/>
      <c r="G335" s="15">
        <f>G336+G342</f>
        <v>2500</v>
      </c>
      <c r="H335" s="32">
        <f aca="true" t="shared" si="76" ref="H335:X335">H336</f>
        <v>0</v>
      </c>
      <c r="I335" s="32">
        <f t="shared" si="76"/>
        <v>0</v>
      </c>
      <c r="J335" s="32">
        <f t="shared" si="76"/>
        <v>0</v>
      </c>
      <c r="K335" s="32">
        <f t="shared" si="76"/>
        <v>0</v>
      </c>
      <c r="L335" s="32">
        <f t="shared" si="76"/>
        <v>0</v>
      </c>
      <c r="M335" s="32">
        <f t="shared" si="76"/>
        <v>0</v>
      </c>
      <c r="N335" s="32">
        <f t="shared" si="76"/>
        <v>0</v>
      </c>
      <c r="O335" s="32">
        <f t="shared" si="76"/>
        <v>0</v>
      </c>
      <c r="P335" s="32">
        <f t="shared" si="76"/>
        <v>0</v>
      </c>
      <c r="Q335" s="32">
        <f t="shared" si="76"/>
        <v>0</v>
      </c>
      <c r="R335" s="32">
        <f t="shared" si="76"/>
        <v>0</v>
      </c>
      <c r="S335" s="32">
        <f t="shared" si="76"/>
        <v>0</v>
      </c>
      <c r="T335" s="32">
        <f t="shared" si="76"/>
        <v>0</v>
      </c>
      <c r="U335" s="32">
        <f t="shared" si="76"/>
        <v>0</v>
      </c>
      <c r="V335" s="32">
        <f t="shared" si="76"/>
        <v>0</v>
      </c>
      <c r="W335" s="32">
        <f t="shared" si="76"/>
        <v>0</v>
      </c>
      <c r="X335" s="70">
        <f t="shared" si="76"/>
        <v>1362.07314</v>
      </c>
      <c r="Y335" s="59">
        <f>X335/G335*100</f>
        <v>54.4829256</v>
      </c>
      <c r="Z335" s="15">
        <f>Z336+Z342</f>
        <v>2500</v>
      </c>
    </row>
    <row r="336" spans="1:26" ht="32.25" outlineLevel="6" thickBot="1">
      <c r="A336" s="126" t="s">
        <v>41</v>
      </c>
      <c r="B336" s="18">
        <v>951</v>
      </c>
      <c r="C336" s="127" t="s">
        <v>79</v>
      </c>
      <c r="D336" s="127" t="s">
        <v>351</v>
      </c>
      <c r="E336" s="127" t="s">
        <v>5</v>
      </c>
      <c r="F336" s="127"/>
      <c r="G336" s="128">
        <f>G337</f>
        <v>2500</v>
      </c>
      <c r="H336" s="34">
        <f aca="true" t="shared" si="77" ref="H336:X336">H338</f>
        <v>0</v>
      </c>
      <c r="I336" s="34">
        <f t="shared" si="77"/>
        <v>0</v>
      </c>
      <c r="J336" s="34">
        <f t="shared" si="77"/>
        <v>0</v>
      </c>
      <c r="K336" s="34">
        <f t="shared" si="77"/>
        <v>0</v>
      </c>
      <c r="L336" s="34">
        <f t="shared" si="77"/>
        <v>0</v>
      </c>
      <c r="M336" s="34">
        <f t="shared" si="77"/>
        <v>0</v>
      </c>
      <c r="N336" s="34">
        <f t="shared" si="77"/>
        <v>0</v>
      </c>
      <c r="O336" s="34">
        <f t="shared" si="77"/>
        <v>0</v>
      </c>
      <c r="P336" s="34">
        <f t="shared" si="77"/>
        <v>0</v>
      </c>
      <c r="Q336" s="34">
        <f t="shared" si="77"/>
        <v>0</v>
      </c>
      <c r="R336" s="34">
        <f t="shared" si="77"/>
        <v>0</v>
      </c>
      <c r="S336" s="34">
        <f t="shared" si="77"/>
        <v>0</v>
      </c>
      <c r="T336" s="34">
        <f t="shared" si="77"/>
        <v>0</v>
      </c>
      <c r="U336" s="34">
        <f t="shared" si="77"/>
        <v>0</v>
      </c>
      <c r="V336" s="34">
        <f t="shared" si="77"/>
        <v>0</v>
      </c>
      <c r="W336" s="34">
        <f t="shared" si="77"/>
        <v>0</v>
      </c>
      <c r="X336" s="64">
        <f t="shared" si="77"/>
        <v>1362.07314</v>
      </c>
      <c r="Y336" s="59">
        <f>X336/G336*100</f>
        <v>54.4829256</v>
      </c>
      <c r="Z336" s="128">
        <f>Z337</f>
        <v>2500</v>
      </c>
    </row>
    <row r="337" spans="1:26" ht="32.25" outlineLevel="6" thickBot="1">
      <c r="A337" s="112" t="s">
        <v>138</v>
      </c>
      <c r="B337" s="19">
        <v>951</v>
      </c>
      <c r="C337" s="11" t="s">
        <v>79</v>
      </c>
      <c r="D337" s="11" t="s">
        <v>277</v>
      </c>
      <c r="E337" s="11" t="s">
        <v>5</v>
      </c>
      <c r="F337" s="11"/>
      <c r="G337" s="12">
        <f>G338</f>
        <v>2500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81"/>
      <c r="Y337" s="59"/>
      <c r="Z337" s="12">
        <f>Z338</f>
        <v>2500</v>
      </c>
    </row>
    <row r="338" spans="1:26" ht="32.25" outlineLevel="6" thickBot="1">
      <c r="A338" s="112" t="s">
        <v>139</v>
      </c>
      <c r="B338" s="19">
        <v>951</v>
      </c>
      <c r="C338" s="9" t="s">
        <v>79</v>
      </c>
      <c r="D338" s="9" t="s">
        <v>278</v>
      </c>
      <c r="E338" s="9" t="s">
        <v>5</v>
      </c>
      <c r="F338" s="9"/>
      <c r="G338" s="10">
        <f>G339</f>
        <v>2500</v>
      </c>
      <c r="H338" s="25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43"/>
      <c r="X338" s="65">
        <v>1362.07314</v>
      </c>
      <c r="Y338" s="59">
        <f>X338/G338*100</f>
        <v>54.4829256</v>
      </c>
      <c r="Z338" s="10">
        <f>Z339</f>
        <v>2500</v>
      </c>
    </row>
    <row r="339" spans="1:26" ht="48" outlineLevel="6" thickBot="1">
      <c r="A339" s="114" t="s">
        <v>183</v>
      </c>
      <c r="B339" s="90">
        <v>951</v>
      </c>
      <c r="C339" s="91" t="s">
        <v>79</v>
      </c>
      <c r="D339" s="91" t="s">
        <v>352</v>
      </c>
      <c r="E339" s="91" t="s">
        <v>5</v>
      </c>
      <c r="F339" s="91"/>
      <c r="G339" s="16">
        <f>G340</f>
        <v>2500</v>
      </c>
      <c r="H339" s="31">
        <f aca="true" t="shared" si="78" ref="H339:X341">H340</f>
        <v>0</v>
      </c>
      <c r="I339" s="31">
        <f t="shared" si="78"/>
        <v>0</v>
      </c>
      <c r="J339" s="31">
        <f t="shared" si="78"/>
        <v>0</v>
      </c>
      <c r="K339" s="31">
        <f t="shared" si="78"/>
        <v>0</v>
      </c>
      <c r="L339" s="31">
        <f t="shared" si="78"/>
        <v>0</v>
      </c>
      <c r="M339" s="31">
        <f t="shared" si="78"/>
        <v>0</v>
      </c>
      <c r="N339" s="31">
        <f t="shared" si="78"/>
        <v>0</v>
      </c>
      <c r="O339" s="31">
        <f t="shared" si="78"/>
        <v>0</v>
      </c>
      <c r="P339" s="31">
        <f t="shared" si="78"/>
        <v>0</v>
      </c>
      <c r="Q339" s="31">
        <f t="shared" si="78"/>
        <v>0</v>
      </c>
      <c r="R339" s="31">
        <f t="shared" si="78"/>
        <v>0</v>
      </c>
      <c r="S339" s="31">
        <f t="shared" si="78"/>
        <v>0</v>
      </c>
      <c r="T339" s="31">
        <f t="shared" si="78"/>
        <v>0</v>
      </c>
      <c r="U339" s="31">
        <f t="shared" si="78"/>
        <v>0</v>
      </c>
      <c r="V339" s="31">
        <f t="shared" si="78"/>
        <v>0</v>
      </c>
      <c r="W339" s="31">
        <f t="shared" si="78"/>
        <v>0</v>
      </c>
      <c r="X339" s="66">
        <f t="shared" si="78"/>
        <v>48.715</v>
      </c>
      <c r="Y339" s="59">
        <f>X339/G339*100</f>
        <v>1.9485999999999999</v>
      </c>
      <c r="Z339" s="16">
        <f>Z340</f>
        <v>2500</v>
      </c>
    </row>
    <row r="340" spans="1:26" ht="16.5" outlineLevel="6" thickBot="1">
      <c r="A340" s="5" t="s">
        <v>123</v>
      </c>
      <c r="B340" s="21">
        <v>951</v>
      </c>
      <c r="C340" s="6" t="s">
        <v>79</v>
      </c>
      <c r="D340" s="6" t="s">
        <v>352</v>
      </c>
      <c r="E340" s="6" t="s">
        <v>122</v>
      </c>
      <c r="F340" s="6"/>
      <c r="G340" s="7">
        <f>G341</f>
        <v>2500</v>
      </c>
      <c r="H340" s="32">
        <f t="shared" si="78"/>
        <v>0</v>
      </c>
      <c r="I340" s="32">
        <f t="shared" si="78"/>
        <v>0</v>
      </c>
      <c r="J340" s="32">
        <f t="shared" si="78"/>
        <v>0</v>
      </c>
      <c r="K340" s="32">
        <f t="shared" si="78"/>
        <v>0</v>
      </c>
      <c r="L340" s="32">
        <f t="shared" si="78"/>
        <v>0</v>
      </c>
      <c r="M340" s="32">
        <f t="shared" si="78"/>
        <v>0</v>
      </c>
      <c r="N340" s="32">
        <f t="shared" si="78"/>
        <v>0</v>
      </c>
      <c r="O340" s="32">
        <f t="shared" si="78"/>
        <v>0</v>
      </c>
      <c r="P340" s="32">
        <f t="shared" si="78"/>
        <v>0</v>
      </c>
      <c r="Q340" s="32">
        <f t="shared" si="78"/>
        <v>0</v>
      </c>
      <c r="R340" s="32">
        <f t="shared" si="78"/>
        <v>0</v>
      </c>
      <c r="S340" s="32">
        <f t="shared" si="78"/>
        <v>0</v>
      </c>
      <c r="T340" s="32">
        <f t="shared" si="78"/>
        <v>0</v>
      </c>
      <c r="U340" s="32">
        <f t="shared" si="78"/>
        <v>0</v>
      </c>
      <c r="V340" s="32">
        <f t="shared" si="78"/>
        <v>0</v>
      </c>
      <c r="W340" s="32">
        <f t="shared" si="78"/>
        <v>0</v>
      </c>
      <c r="X340" s="67">
        <f>X341</f>
        <v>48.715</v>
      </c>
      <c r="Y340" s="59">
        <f>X340/G340*100</f>
        <v>1.9485999999999999</v>
      </c>
      <c r="Z340" s="7">
        <f>Z341</f>
        <v>2500</v>
      </c>
    </row>
    <row r="341" spans="1:26" ht="48" outlineLevel="6" thickBot="1">
      <c r="A341" s="99" t="s">
        <v>213</v>
      </c>
      <c r="B341" s="92">
        <v>951</v>
      </c>
      <c r="C341" s="93" t="s">
        <v>79</v>
      </c>
      <c r="D341" s="93" t="s">
        <v>352</v>
      </c>
      <c r="E341" s="93" t="s">
        <v>89</v>
      </c>
      <c r="F341" s="93"/>
      <c r="G341" s="98">
        <v>2500</v>
      </c>
      <c r="H341" s="34">
        <f t="shared" si="78"/>
        <v>0</v>
      </c>
      <c r="I341" s="34">
        <f t="shared" si="78"/>
        <v>0</v>
      </c>
      <c r="J341" s="34">
        <f t="shared" si="78"/>
        <v>0</v>
      </c>
      <c r="K341" s="34">
        <f t="shared" si="78"/>
        <v>0</v>
      </c>
      <c r="L341" s="34">
        <f t="shared" si="78"/>
        <v>0</v>
      </c>
      <c r="M341" s="34">
        <f t="shared" si="78"/>
        <v>0</v>
      </c>
      <c r="N341" s="34">
        <f t="shared" si="78"/>
        <v>0</v>
      </c>
      <c r="O341" s="34">
        <f t="shared" si="78"/>
        <v>0</v>
      </c>
      <c r="P341" s="34">
        <f t="shared" si="78"/>
        <v>0</v>
      </c>
      <c r="Q341" s="34">
        <f t="shared" si="78"/>
        <v>0</v>
      </c>
      <c r="R341" s="34">
        <f t="shared" si="78"/>
        <v>0</v>
      </c>
      <c r="S341" s="34">
        <f t="shared" si="78"/>
        <v>0</v>
      </c>
      <c r="T341" s="34">
        <f t="shared" si="78"/>
        <v>0</v>
      </c>
      <c r="U341" s="34">
        <f t="shared" si="78"/>
        <v>0</v>
      </c>
      <c r="V341" s="34">
        <f t="shared" si="78"/>
        <v>0</v>
      </c>
      <c r="W341" s="34">
        <f t="shared" si="78"/>
        <v>0</v>
      </c>
      <c r="X341" s="68">
        <f>X342</f>
        <v>48.715</v>
      </c>
      <c r="Y341" s="59">
        <f>X341/G341*100</f>
        <v>1.9485999999999999</v>
      </c>
      <c r="Z341" s="98">
        <v>2500</v>
      </c>
    </row>
    <row r="342" spans="1:26" ht="16.5" outlineLevel="6" thickBot="1">
      <c r="A342" s="124" t="s">
        <v>70</v>
      </c>
      <c r="B342" s="18">
        <v>951</v>
      </c>
      <c r="C342" s="39" t="s">
        <v>71</v>
      </c>
      <c r="D342" s="39" t="s">
        <v>351</v>
      </c>
      <c r="E342" s="39" t="s">
        <v>5</v>
      </c>
      <c r="F342" s="39"/>
      <c r="G342" s="119">
        <f>G343</f>
        <v>0</v>
      </c>
      <c r="H342" s="25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43"/>
      <c r="X342" s="65">
        <v>48.715</v>
      </c>
      <c r="Y342" s="59" t="e">
        <f>X342/G342*100</f>
        <v>#DIV/0!</v>
      </c>
      <c r="Z342" s="119">
        <f>Z343</f>
        <v>0</v>
      </c>
    </row>
    <row r="343" spans="1:26" ht="32.25" outlineLevel="6" thickBot="1">
      <c r="A343" s="112" t="s">
        <v>138</v>
      </c>
      <c r="B343" s="19">
        <v>951</v>
      </c>
      <c r="C343" s="11" t="s">
        <v>71</v>
      </c>
      <c r="D343" s="11" t="s">
        <v>277</v>
      </c>
      <c r="E343" s="11" t="s">
        <v>5</v>
      </c>
      <c r="F343" s="11"/>
      <c r="G343" s="12">
        <f>G344</f>
        <v>0</v>
      </c>
      <c r="H343" s="101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75"/>
      <c r="Y343" s="59"/>
      <c r="Z343" s="12">
        <f>Z344</f>
        <v>0</v>
      </c>
    </row>
    <row r="344" spans="1:26" ht="32.25" outlineLevel="6" thickBot="1">
      <c r="A344" s="112" t="s">
        <v>139</v>
      </c>
      <c r="B344" s="19">
        <v>951</v>
      </c>
      <c r="C344" s="11" t="s">
        <v>71</v>
      </c>
      <c r="D344" s="11" t="s">
        <v>278</v>
      </c>
      <c r="E344" s="11" t="s">
        <v>5</v>
      </c>
      <c r="F344" s="11"/>
      <c r="G344" s="12">
        <f>G345</f>
        <v>0</v>
      </c>
      <c r="H344" s="29">
        <f aca="true" t="shared" si="79" ref="H344:X347">H345</f>
        <v>0</v>
      </c>
      <c r="I344" s="29">
        <f t="shared" si="79"/>
        <v>0</v>
      </c>
      <c r="J344" s="29">
        <f t="shared" si="79"/>
        <v>0</v>
      </c>
      <c r="K344" s="29">
        <f t="shared" si="79"/>
        <v>0</v>
      </c>
      <c r="L344" s="29">
        <f t="shared" si="79"/>
        <v>0</v>
      </c>
      <c r="M344" s="29">
        <f t="shared" si="79"/>
        <v>0</v>
      </c>
      <c r="N344" s="29">
        <f t="shared" si="79"/>
        <v>0</v>
      </c>
      <c r="O344" s="29">
        <f t="shared" si="79"/>
        <v>0</v>
      </c>
      <c r="P344" s="29">
        <f t="shared" si="79"/>
        <v>0</v>
      </c>
      <c r="Q344" s="29">
        <f t="shared" si="79"/>
        <v>0</v>
      </c>
      <c r="R344" s="29">
        <f t="shared" si="79"/>
        <v>0</v>
      </c>
      <c r="S344" s="29">
        <f t="shared" si="79"/>
        <v>0</v>
      </c>
      <c r="T344" s="29">
        <f t="shared" si="79"/>
        <v>0</v>
      </c>
      <c r="U344" s="29">
        <f t="shared" si="79"/>
        <v>0</v>
      </c>
      <c r="V344" s="29">
        <f t="shared" si="79"/>
        <v>0</v>
      </c>
      <c r="W344" s="29">
        <f t="shared" si="79"/>
        <v>0</v>
      </c>
      <c r="X344" s="73">
        <f t="shared" si="79"/>
        <v>0</v>
      </c>
      <c r="Y344" s="59" t="e">
        <f aca="true" t="shared" si="80" ref="Y344:Y352">X344/G344*100</f>
        <v>#DIV/0!</v>
      </c>
      <c r="Z344" s="12">
        <f>Z345</f>
        <v>0</v>
      </c>
    </row>
    <row r="345" spans="1:26" ht="48" outlineLevel="6" thickBot="1">
      <c r="A345" s="94" t="s">
        <v>184</v>
      </c>
      <c r="B345" s="90">
        <v>951</v>
      </c>
      <c r="C345" s="91" t="s">
        <v>71</v>
      </c>
      <c r="D345" s="91" t="s">
        <v>353</v>
      </c>
      <c r="E345" s="91" t="s">
        <v>5</v>
      </c>
      <c r="F345" s="91"/>
      <c r="G345" s="16">
        <f>G346</f>
        <v>0</v>
      </c>
      <c r="H345" s="31">
        <f t="shared" si="79"/>
        <v>0</v>
      </c>
      <c r="I345" s="31">
        <f t="shared" si="79"/>
        <v>0</v>
      </c>
      <c r="J345" s="31">
        <f t="shared" si="79"/>
        <v>0</v>
      </c>
      <c r="K345" s="31">
        <f t="shared" si="79"/>
        <v>0</v>
      </c>
      <c r="L345" s="31">
        <f t="shared" si="79"/>
        <v>0</v>
      </c>
      <c r="M345" s="31">
        <f t="shared" si="79"/>
        <v>0</v>
      </c>
      <c r="N345" s="31">
        <f t="shared" si="79"/>
        <v>0</v>
      </c>
      <c r="O345" s="31">
        <f t="shared" si="79"/>
        <v>0</v>
      </c>
      <c r="P345" s="31">
        <f t="shared" si="79"/>
        <v>0</v>
      </c>
      <c r="Q345" s="31">
        <f t="shared" si="79"/>
        <v>0</v>
      </c>
      <c r="R345" s="31">
        <f t="shared" si="79"/>
        <v>0</v>
      </c>
      <c r="S345" s="31">
        <f t="shared" si="79"/>
        <v>0</v>
      </c>
      <c r="T345" s="31">
        <f t="shared" si="79"/>
        <v>0</v>
      </c>
      <c r="U345" s="31">
        <f t="shared" si="79"/>
        <v>0</v>
      </c>
      <c r="V345" s="31">
        <f t="shared" si="79"/>
        <v>0</v>
      </c>
      <c r="W345" s="31">
        <f t="shared" si="79"/>
        <v>0</v>
      </c>
      <c r="X345" s="66">
        <f t="shared" si="79"/>
        <v>0</v>
      </c>
      <c r="Y345" s="59" t="e">
        <f t="shared" si="80"/>
        <v>#DIV/0!</v>
      </c>
      <c r="Z345" s="16">
        <f>Z346</f>
        <v>0</v>
      </c>
    </row>
    <row r="346" spans="1:26" ht="32.25" outlineLevel="6" thickBot="1">
      <c r="A346" s="5" t="s">
        <v>101</v>
      </c>
      <c r="B346" s="21">
        <v>951</v>
      </c>
      <c r="C346" s="6" t="s">
        <v>71</v>
      </c>
      <c r="D346" s="6" t="s">
        <v>353</v>
      </c>
      <c r="E346" s="6" t="s">
        <v>95</v>
      </c>
      <c r="F346" s="6"/>
      <c r="G346" s="7">
        <f>G347</f>
        <v>0</v>
      </c>
      <c r="H346" s="32">
        <f t="shared" si="79"/>
        <v>0</v>
      </c>
      <c r="I346" s="32">
        <f t="shared" si="79"/>
        <v>0</v>
      </c>
      <c r="J346" s="32">
        <f t="shared" si="79"/>
        <v>0</v>
      </c>
      <c r="K346" s="32">
        <f t="shared" si="79"/>
        <v>0</v>
      </c>
      <c r="L346" s="32">
        <f t="shared" si="79"/>
        <v>0</v>
      </c>
      <c r="M346" s="32">
        <f t="shared" si="79"/>
        <v>0</v>
      </c>
      <c r="N346" s="32">
        <f t="shared" si="79"/>
        <v>0</v>
      </c>
      <c r="O346" s="32">
        <f t="shared" si="79"/>
        <v>0</v>
      </c>
      <c r="P346" s="32">
        <f t="shared" si="79"/>
        <v>0</v>
      </c>
      <c r="Q346" s="32">
        <f t="shared" si="79"/>
        <v>0</v>
      </c>
      <c r="R346" s="32">
        <f t="shared" si="79"/>
        <v>0</v>
      </c>
      <c r="S346" s="32">
        <f t="shared" si="79"/>
        <v>0</v>
      </c>
      <c r="T346" s="32">
        <f t="shared" si="79"/>
        <v>0</v>
      </c>
      <c r="U346" s="32">
        <f t="shared" si="79"/>
        <v>0</v>
      </c>
      <c r="V346" s="32">
        <f t="shared" si="79"/>
        <v>0</v>
      </c>
      <c r="W346" s="32">
        <f t="shared" si="79"/>
        <v>0</v>
      </c>
      <c r="X346" s="67">
        <f t="shared" si="79"/>
        <v>0</v>
      </c>
      <c r="Y346" s="59" t="e">
        <f t="shared" si="80"/>
        <v>#DIV/0!</v>
      </c>
      <c r="Z346" s="7">
        <f>Z347</f>
        <v>0</v>
      </c>
    </row>
    <row r="347" spans="1:26" ht="32.25" outlineLevel="6" thickBot="1">
      <c r="A347" s="88" t="s">
        <v>103</v>
      </c>
      <c r="B347" s="92">
        <v>951</v>
      </c>
      <c r="C347" s="93" t="s">
        <v>71</v>
      </c>
      <c r="D347" s="93" t="s">
        <v>353</v>
      </c>
      <c r="E347" s="93" t="s">
        <v>97</v>
      </c>
      <c r="F347" s="93"/>
      <c r="G347" s="98">
        <v>0</v>
      </c>
      <c r="H347" s="34">
        <f t="shared" si="79"/>
        <v>0</v>
      </c>
      <c r="I347" s="34">
        <f t="shared" si="79"/>
        <v>0</v>
      </c>
      <c r="J347" s="34">
        <f t="shared" si="79"/>
        <v>0</v>
      </c>
      <c r="K347" s="34">
        <f t="shared" si="79"/>
        <v>0</v>
      </c>
      <c r="L347" s="34">
        <f t="shared" si="79"/>
        <v>0</v>
      </c>
      <c r="M347" s="34">
        <f t="shared" si="79"/>
        <v>0</v>
      </c>
      <c r="N347" s="34">
        <f t="shared" si="79"/>
        <v>0</v>
      </c>
      <c r="O347" s="34">
        <f t="shared" si="79"/>
        <v>0</v>
      </c>
      <c r="P347" s="34">
        <f t="shared" si="79"/>
        <v>0</v>
      </c>
      <c r="Q347" s="34">
        <f t="shared" si="79"/>
        <v>0</v>
      </c>
      <c r="R347" s="34">
        <f t="shared" si="79"/>
        <v>0</v>
      </c>
      <c r="S347" s="34">
        <f t="shared" si="79"/>
        <v>0</v>
      </c>
      <c r="T347" s="34">
        <f t="shared" si="79"/>
        <v>0</v>
      </c>
      <c r="U347" s="34">
        <f t="shared" si="79"/>
        <v>0</v>
      </c>
      <c r="V347" s="34">
        <f t="shared" si="79"/>
        <v>0</v>
      </c>
      <c r="W347" s="34">
        <f t="shared" si="79"/>
        <v>0</v>
      </c>
      <c r="X347" s="68">
        <f t="shared" si="79"/>
        <v>0</v>
      </c>
      <c r="Y347" s="59" t="e">
        <f t="shared" si="80"/>
        <v>#DIV/0!</v>
      </c>
      <c r="Z347" s="98">
        <v>0</v>
      </c>
    </row>
    <row r="348" spans="1:26" ht="32.25" outlineLevel="6" thickBot="1">
      <c r="A348" s="108" t="s">
        <v>78</v>
      </c>
      <c r="B348" s="18">
        <v>951</v>
      </c>
      <c r="C348" s="14" t="s">
        <v>65</v>
      </c>
      <c r="D348" s="14" t="s">
        <v>351</v>
      </c>
      <c r="E348" s="14" t="s">
        <v>5</v>
      </c>
      <c r="F348" s="14"/>
      <c r="G348" s="15">
        <f>G349</f>
        <v>100</v>
      </c>
      <c r="H348" s="25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43"/>
      <c r="X348" s="65">
        <v>0</v>
      </c>
      <c r="Y348" s="59">
        <f t="shared" si="80"/>
        <v>0</v>
      </c>
      <c r="Z348" s="15">
        <f>Z349</f>
        <v>100</v>
      </c>
    </row>
    <row r="349" spans="1:26" ht="19.5" outlineLevel="6" thickBot="1">
      <c r="A349" s="8" t="s">
        <v>185</v>
      </c>
      <c r="B349" s="19">
        <v>951</v>
      </c>
      <c r="C349" s="9" t="s">
        <v>66</v>
      </c>
      <c r="D349" s="9" t="s">
        <v>351</v>
      </c>
      <c r="E349" s="9" t="s">
        <v>5</v>
      </c>
      <c r="F349" s="9"/>
      <c r="G349" s="10">
        <f>G350</f>
        <v>100</v>
      </c>
      <c r="H349" s="29" t="e">
        <f aca="true" t="shared" si="81" ref="H349:X351">H350</f>
        <v>#REF!</v>
      </c>
      <c r="I349" s="29" t="e">
        <f t="shared" si="81"/>
        <v>#REF!</v>
      </c>
      <c r="J349" s="29" t="e">
        <f t="shared" si="81"/>
        <v>#REF!</v>
      </c>
      <c r="K349" s="29" t="e">
        <f t="shared" si="81"/>
        <v>#REF!</v>
      </c>
      <c r="L349" s="29" t="e">
        <f t="shared" si="81"/>
        <v>#REF!</v>
      </c>
      <c r="M349" s="29" t="e">
        <f t="shared" si="81"/>
        <v>#REF!</v>
      </c>
      <c r="N349" s="29" t="e">
        <f t="shared" si="81"/>
        <v>#REF!</v>
      </c>
      <c r="O349" s="29" t="e">
        <f t="shared" si="81"/>
        <v>#REF!</v>
      </c>
      <c r="P349" s="29" t="e">
        <f t="shared" si="81"/>
        <v>#REF!</v>
      </c>
      <c r="Q349" s="29" t="e">
        <f t="shared" si="81"/>
        <v>#REF!</v>
      </c>
      <c r="R349" s="29" t="e">
        <f t="shared" si="81"/>
        <v>#REF!</v>
      </c>
      <c r="S349" s="29" t="e">
        <f t="shared" si="81"/>
        <v>#REF!</v>
      </c>
      <c r="T349" s="29" t="e">
        <f t="shared" si="81"/>
        <v>#REF!</v>
      </c>
      <c r="U349" s="29" t="e">
        <f t="shared" si="81"/>
        <v>#REF!</v>
      </c>
      <c r="V349" s="29" t="e">
        <f t="shared" si="81"/>
        <v>#REF!</v>
      </c>
      <c r="W349" s="29" t="e">
        <f t="shared" si="81"/>
        <v>#REF!</v>
      </c>
      <c r="X349" s="73" t="e">
        <f t="shared" si="81"/>
        <v>#REF!</v>
      </c>
      <c r="Y349" s="59" t="e">
        <f t="shared" si="80"/>
        <v>#REF!</v>
      </c>
      <c r="Z349" s="10">
        <f>Z350</f>
        <v>100</v>
      </c>
    </row>
    <row r="350" spans="1:26" ht="32.25" outlineLevel="6" thickBot="1">
      <c r="A350" s="112" t="s">
        <v>138</v>
      </c>
      <c r="B350" s="19">
        <v>951</v>
      </c>
      <c r="C350" s="9" t="s">
        <v>66</v>
      </c>
      <c r="D350" s="9" t="s">
        <v>277</v>
      </c>
      <c r="E350" s="9" t="s">
        <v>5</v>
      </c>
      <c r="F350" s="9"/>
      <c r="G350" s="10">
        <f>G351</f>
        <v>100</v>
      </c>
      <c r="H350" s="31" t="e">
        <f t="shared" si="81"/>
        <v>#REF!</v>
      </c>
      <c r="I350" s="31" t="e">
        <f t="shared" si="81"/>
        <v>#REF!</v>
      </c>
      <c r="J350" s="31" t="e">
        <f t="shared" si="81"/>
        <v>#REF!</v>
      </c>
      <c r="K350" s="31" t="e">
        <f t="shared" si="81"/>
        <v>#REF!</v>
      </c>
      <c r="L350" s="31" t="e">
        <f t="shared" si="81"/>
        <v>#REF!</v>
      </c>
      <c r="M350" s="31" t="e">
        <f t="shared" si="81"/>
        <v>#REF!</v>
      </c>
      <c r="N350" s="31" t="e">
        <f t="shared" si="81"/>
        <v>#REF!</v>
      </c>
      <c r="O350" s="31" t="e">
        <f t="shared" si="81"/>
        <v>#REF!</v>
      </c>
      <c r="P350" s="31" t="e">
        <f t="shared" si="81"/>
        <v>#REF!</v>
      </c>
      <c r="Q350" s="31" t="e">
        <f t="shared" si="81"/>
        <v>#REF!</v>
      </c>
      <c r="R350" s="31" t="e">
        <f t="shared" si="81"/>
        <v>#REF!</v>
      </c>
      <c r="S350" s="31" t="e">
        <f t="shared" si="81"/>
        <v>#REF!</v>
      </c>
      <c r="T350" s="31" t="e">
        <f t="shared" si="81"/>
        <v>#REF!</v>
      </c>
      <c r="U350" s="31" t="e">
        <f t="shared" si="81"/>
        <v>#REF!</v>
      </c>
      <c r="V350" s="31" t="e">
        <f t="shared" si="81"/>
        <v>#REF!</v>
      </c>
      <c r="W350" s="31" t="e">
        <f t="shared" si="81"/>
        <v>#REF!</v>
      </c>
      <c r="X350" s="66" t="e">
        <f t="shared" si="81"/>
        <v>#REF!</v>
      </c>
      <c r="Y350" s="59" t="e">
        <f t="shared" si="80"/>
        <v>#REF!</v>
      </c>
      <c r="Z350" s="10">
        <f>Z351</f>
        <v>100</v>
      </c>
    </row>
    <row r="351" spans="1:26" ht="32.25" outlineLevel="6" thickBot="1">
      <c r="A351" s="112" t="s">
        <v>139</v>
      </c>
      <c r="B351" s="19">
        <v>951</v>
      </c>
      <c r="C351" s="11" t="s">
        <v>66</v>
      </c>
      <c r="D351" s="11" t="s">
        <v>278</v>
      </c>
      <c r="E351" s="11" t="s">
        <v>5</v>
      </c>
      <c r="F351" s="11"/>
      <c r="G351" s="12">
        <f>G352</f>
        <v>100</v>
      </c>
      <c r="H351" s="32" t="e">
        <f t="shared" si="81"/>
        <v>#REF!</v>
      </c>
      <c r="I351" s="32" t="e">
        <f t="shared" si="81"/>
        <v>#REF!</v>
      </c>
      <c r="J351" s="32" t="e">
        <f t="shared" si="81"/>
        <v>#REF!</v>
      </c>
      <c r="K351" s="32" t="e">
        <f t="shared" si="81"/>
        <v>#REF!</v>
      </c>
      <c r="L351" s="32" t="e">
        <f t="shared" si="81"/>
        <v>#REF!</v>
      </c>
      <c r="M351" s="32" t="e">
        <f t="shared" si="81"/>
        <v>#REF!</v>
      </c>
      <c r="N351" s="32" t="e">
        <f t="shared" si="81"/>
        <v>#REF!</v>
      </c>
      <c r="O351" s="32" t="e">
        <f t="shared" si="81"/>
        <v>#REF!</v>
      </c>
      <c r="P351" s="32" t="e">
        <f t="shared" si="81"/>
        <v>#REF!</v>
      </c>
      <c r="Q351" s="32" t="e">
        <f t="shared" si="81"/>
        <v>#REF!</v>
      </c>
      <c r="R351" s="32" t="e">
        <f t="shared" si="81"/>
        <v>#REF!</v>
      </c>
      <c r="S351" s="32" t="e">
        <f t="shared" si="81"/>
        <v>#REF!</v>
      </c>
      <c r="T351" s="32" t="e">
        <f t="shared" si="81"/>
        <v>#REF!</v>
      </c>
      <c r="U351" s="32" t="e">
        <f t="shared" si="81"/>
        <v>#REF!</v>
      </c>
      <c r="V351" s="32" t="e">
        <f t="shared" si="81"/>
        <v>#REF!</v>
      </c>
      <c r="W351" s="32" t="e">
        <f t="shared" si="81"/>
        <v>#REF!</v>
      </c>
      <c r="X351" s="67" t="e">
        <f t="shared" si="81"/>
        <v>#REF!</v>
      </c>
      <c r="Y351" s="59" t="e">
        <f t="shared" si="80"/>
        <v>#REF!</v>
      </c>
      <c r="Z351" s="12">
        <f>Z352</f>
        <v>100</v>
      </c>
    </row>
    <row r="352" spans="1:26" ht="32.25" outlineLevel="6" thickBot="1">
      <c r="A352" s="94" t="s">
        <v>186</v>
      </c>
      <c r="B352" s="90">
        <v>951</v>
      </c>
      <c r="C352" s="91" t="s">
        <v>66</v>
      </c>
      <c r="D352" s="91" t="s">
        <v>354</v>
      </c>
      <c r="E352" s="91" t="s">
        <v>5</v>
      </c>
      <c r="F352" s="91"/>
      <c r="G352" s="16">
        <f>G353</f>
        <v>100</v>
      </c>
      <c r="H352" s="34" t="e">
        <f>#REF!</f>
        <v>#REF!</v>
      </c>
      <c r="I352" s="34" t="e">
        <f>#REF!</f>
        <v>#REF!</v>
      </c>
      <c r="J352" s="34" t="e">
        <f>#REF!</f>
        <v>#REF!</v>
      </c>
      <c r="K352" s="34" t="e">
        <f>#REF!</f>
        <v>#REF!</v>
      </c>
      <c r="L352" s="34" t="e">
        <f>#REF!</f>
        <v>#REF!</v>
      </c>
      <c r="M352" s="34" t="e">
        <f>#REF!</f>
        <v>#REF!</v>
      </c>
      <c r="N352" s="34" t="e">
        <f>#REF!</f>
        <v>#REF!</v>
      </c>
      <c r="O352" s="34" t="e">
        <f>#REF!</f>
        <v>#REF!</v>
      </c>
      <c r="P352" s="34" t="e">
        <f>#REF!</f>
        <v>#REF!</v>
      </c>
      <c r="Q352" s="34" t="e">
        <f>#REF!</f>
        <v>#REF!</v>
      </c>
      <c r="R352" s="34" t="e">
        <f>#REF!</f>
        <v>#REF!</v>
      </c>
      <c r="S352" s="34" t="e">
        <f>#REF!</f>
        <v>#REF!</v>
      </c>
      <c r="T352" s="34" t="e">
        <f>#REF!</f>
        <v>#REF!</v>
      </c>
      <c r="U352" s="34" t="e">
        <f>#REF!</f>
        <v>#REF!</v>
      </c>
      <c r="V352" s="34" t="e">
        <f>#REF!</f>
        <v>#REF!</v>
      </c>
      <c r="W352" s="34" t="e">
        <f>#REF!</f>
        <v>#REF!</v>
      </c>
      <c r="X352" s="68" t="e">
        <f>#REF!</f>
        <v>#REF!</v>
      </c>
      <c r="Y352" s="59" t="e">
        <f t="shared" si="80"/>
        <v>#REF!</v>
      </c>
      <c r="Z352" s="16">
        <f>Z353</f>
        <v>100</v>
      </c>
    </row>
    <row r="353" spans="1:26" ht="16.5" outlineLevel="6" thickBot="1">
      <c r="A353" s="5" t="s">
        <v>131</v>
      </c>
      <c r="B353" s="21">
        <v>951</v>
      </c>
      <c r="C353" s="6" t="s">
        <v>66</v>
      </c>
      <c r="D353" s="6" t="s">
        <v>354</v>
      </c>
      <c r="E353" s="6" t="s">
        <v>235</v>
      </c>
      <c r="F353" s="6"/>
      <c r="G353" s="7">
        <v>100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82"/>
      <c r="Y353" s="59"/>
      <c r="Z353" s="7">
        <v>100</v>
      </c>
    </row>
    <row r="354" spans="1:26" ht="63.75" outlineLevel="6" thickBot="1">
      <c r="A354" s="108" t="s">
        <v>73</v>
      </c>
      <c r="B354" s="18">
        <v>951</v>
      </c>
      <c r="C354" s="14" t="s">
        <v>74</v>
      </c>
      <c r="D354" s="14" t="s">
        <v>351</v>
      </c>
      <c r="E354" s="14" t="s">
        <v>5</v>
      </c>
      <c r="F354" s="14"/>
      <c r="G354" s="15">
        <f aca="true" t="shared" si="82" ref="G354:G359">G355</f>
        <v>20294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2"/>
      <c r="Y354" s="59"/>
      <c r="Z354" s="15">
        <f aca="true" t="shared" si="83" ref="Z354:Z359">Z355</f>
        <v>20294</v>
      </c>
    </row>
    <row r="355" spans="1:26" ht="48" outlineLevel="6" thickBot="1">
      <c r="A355" s="112" t="s">
        <v>76</v>
      </c>
      <c r="B355" s="19">
        <v>951</v>
      </c>
      <c r="C355" s="9" t="s">
        <v>75</v>
      </c>
      <c r="D355" s="9" t="s">
        <v>351</v>
      </c>
      <c r="E355" s="9" t="s">
        <v>5</v>
      </c>
      <c r="F355" s="9"/>
      <c r="G355" s="10">
        <f t="shared" si="82"/>
        <v>20294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82"/>
      <c r="Y355" s="59"/>
      <c r="Z355" s="10">
        <f t="shared" si="83"/>
        <v>20294</v>
      </c>
    </row>
    <row r="356" spans="1:26" ht="32.25" outlineLevel="6" thickBot="1">
      <c r="A356" s="112" t="s">
        <v>138</v>
      </c>
      <c r="B356" s="19">
        <v>951</v>
      </c>
      <c r="C356" s="9" t="s">
        <v>75</v>
      </c>
      <c r="D356" s="9" t="s">
        <v>277</v>
      </c>
      <c r="E356" s="9" t="s">
        <v>5</v>
      </c>
      <c r="F356" s="9"/>
      <c r="G356" s="10">
        <f t="shared" si="82"/>
        <v>20294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82"/>
      <c r="Y356" s="59"/>
      <c r="Z356" s="10">
        <f t="shared" si="83"/>
        <v>20294</v>
      </c>
    </row>
    <row r="357" spans="1:26" ht="32.25" outlineLevel="6" thickBot="1">
      <c r="A357" s="112" t="s">
        <v>139</v>
      </c>
      <c r="B357" s="19">
        <v>951</v>
      </c>
      <c r="C357" s="11" t="s">
        <v>75</v>
      </c>
      <c r="D357" s="11" t="s">
        <v>278</v>
      </c>
      <c r="E357" s="11" t="s">
        <v>5</v>
      </c>
      <c r="F357" s="11"/>
      <c r="G357" s="12">
        <f t="shared" si="82"/>
        <v>20294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82"/>
      <c r="Y357" s="59"/>
      <c r="Z357" s="12">
        <f t="shared" si="83"/>
        <v>20294</v>
      </c>
    </row>
    <row r="358" spans="1:26" ht="48" outlineLevel="6" thickBot="1">
      <c r="A358" s="5" t="s">
        <v>187</v>
      </c>
      <c r="B358" s="21">
        <v>951</v>
      </c>
      <c r="C358" s="6" t="s">
        <v>75</v>
      </c>
      <c r="D358" s="6" t="s">
        <v>355</v>
      </c>
      <c r="E358" s="6" t="s">
        <v>5</v>
      </c>
      <c r="F358" s="6"/>
      <c r="G358" s="7">
        <f t="shared" si="82"/>
        <v>20294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  <c r="Z358" s="7">
        <f t="shared" si="83"/>
        <v>20294</v>
      </c>
    </row>
    <row r="359" spans="1:26" ht="16.5" outlineLevel="6" thickBot="1">
      <c r="A359" s="5" t="s">
        <v>134</v>
      </c>
      <c r="B359" s="21">
        <v>951</v>
      </c>
      <c r="C359" s="6" t="s">
        <v>75</v>
      </c>
      <c r="D359" s="6" t="s">
        <v>355</v>
      </c>
      <c r="E359" s="6" t="s">
        <v>132</v>
      </c>
      <c r="F359" s="6"/>
      <c r="G359" s="7">
        <f t="shared" si="82"/>
        <v>20294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  <c r="Z359" s="7">
        <f t="shared" si="83"/>
        <v>20294</v>
      </c>
    </row>
    <row r="360" spans="1:26" ht="18.75" customHeight="1" outlineLevel="6" thickBot="1">
      <c r="A360" s="88" t="s">
        <v>135</v>
      </c>
      <c r="B360" s="92">
        <v>951</v>
      </c>
      <c r="C360" s="93" t="s">
        <v>75</v>
      </c>
      <c r="D360" s="93" t="s">
        <v>355</v>
      </c>
      <c r="E360" s="93" t="s">
        <v>133</v>
      </c>
      <c r="F360" s="93"/>
      <c r="G360" s="98">
        <v>20294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  <c r="Z360" s="98">
        <v>20294</v>
      </c>
    </row>
    <row r="361" spans="1:26" ht="16.5" outlineLevel="6" thickBot="1">
      <c r="A361" s="51"/>
      <c r="B361" s="52"/>
      <c r="C361" s="52"/>
      <c r="D361" s="52"/>
      <c r="E361" s="52"/>
      <c r="F361" s="52"/>
      <c r="G361" s="53"/>
      <c r="H361" s="25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43"/>
      <c r="X361" s="74"/>
      <c r="Y361" s="59">
        <v>0</v>
      </c>
      <c r="Z361" s="53"/>
    </row>
    <row r="362" spans="1:26" ht="43.5" outlineLevel="6" thickBot="1">
      <c r="A362" s="103" t="s">
        <v>63</v>
      </c>
      <c r="B362" s="104" t="s">
        <v>62</v>
      </c>
      <c r="C362" s="104" t="s">
        <v>61</v>
      </c>
      <c r="D362" s="104" t="s">
        <v>351</v>
      </c>
      <c r="E362" s="104" t="s">
        <v>5</v>
      </c>
      <c r="F362" s="105"/>
      <c r="G362" s="153">
        <f>G363+G457</f>
        <v>437056.5</v>
      </c>
      <c r="H362" s="28" t="e">
        <f>H363+#REF!</f>
        <v>#REF!</v>
      </c>
      <c r="I362" s="28" t="e">
        <f>I363+#REF!</f>
        <v>#REF!</v>
      </c>
      <c r="J362" s="28" t="e">
        <f>J363+#REF!</f>
        <v>#REF!</v>
      </c>
      <c r="K362" s="28" t="e">
        <f>K363+#REF!</f>
        <v>#REF!</v>
      </c>
      <c r="L362" s="28" t="e">
        <f>L363+#REF!</f>
        <v>#REF!</v>
      </c>
      <c r="M362" s="28" t="e">
        <f>M363+#REF!</f>
        <v>#REF!</v>
      </c>
      <c r="N362" s="28" t="e">
        <f>N363+#REF!</f>
        <v>#REF!</v>
      </c>
      <c r="O362" s="28" t="e">
        <f>O363+#REF!</f>
        <v>#REF!</v>
      </c>
      <c r="P362" s="28" t="e">
        <f>P363+#REF!</f>
        <v>#REF!</v>
      </c>
      <c r="Q362" s="28" t="e">
        <f>Q363+#REF!</f>
        <v>#REF!</v>
      </c>
      <c r="R362" s="28" t="e">
        <f>R363+#REF!</f>
        <v>#REF!</v>
      </c>
      <c r="S362" s="28" t="e">
        <f>S363+#REF!</f>
        <v>#REF!</v>
      </c>
      <c r="T362" s="28" t="e">
        <f>T363+#REF!</f>
        <v>#REF!</v>
      </c>
      <c r="U362" s="28" t="e">
        <f>U363+#REF!</f>
        <v>#REF!</v>
      </c>
      <c r="V362" s="28" t="e">
        <f>V363+#REF!</f>
        <v>#REF!</v>
      </c>
      <c r="W362" s="28" t="e">
        <f>W363+#REF!</f>
        <v>#REF!</v>
      </c>
      <c r="X362" s="60" t="e">
        <f>X363+#REF!</f>
        <v>#REF!</v>
      </c>
      <c r="Y362" s="59" t="e">
        <f>X362/G362*100</f>
        <v>#REF!</v>
      </c>
      <c r="Z362" s="153">
        <f>Z363+Z457</f>
        <v>439450.30000000005</v>
      </c>
    </row>
    <row r="363" spans="1:26" ht="19.5" outlineLevel="6" thickBot="1">
      <c r="A363" s="108" t="s">
        <v>47</v>
      </c>
      <c r="B363" s="18">
        <v>953</v>
      </c>
      <c r="C363" s="14" t="s">
        <v>46</v>
      </c>
      <c r="D363" s="14" t="s">
        <v>351</v>
      </c>
      <c r="E363" s="14" t="s">
        <v>5</v>
      </c>
      <c r="F363" s="14"/>
      <c r="G363" s="154">
        <f>G364+G384+G422+G439</f>
        <v>433691.5</v>
      </c>
      <c r="H363" s="29" t="e">
        <f>H369+H374+#REF!+H449</f>
        <v>#REF!</v>
      </c>
      <c r="I363" s="29" t="e">
        <f>I369+I374+#REF!+I449</f>
        <v>#REF!</v>
      </c>
      <c r="J363" s="29" t="e">
        <f>J369+J374+#REF!+J449</f>
        <v>#REF!</v>
      </c>
      <c r="K363" s="29" t="e">
        <f>K369+K374+#REF!+K449</f>
        <v>#REF!</v>
      </c>
      <c r="L363" s="29" t="e">
        <f>L369+L374+#REF!+L449</f>
        <v>#REF!</v>
      </c>
      <c r="M363" s="29" t="e">
        <f>M369+M374+#REF!+M449</f>
        <v>#REF!</v>
      </c>
      <c r="N363" s="29" t="e">
        <f>N369+N374+#REF!+N449</f>
        <v>#REF!</v>
      </c>
      <c r="O363" s="29" t="e">
        <f>O369+O374+#REF!+O449</f>
        <v>#REF!</v>
      </c>
      <c r="P363" s="29" t="e">
        <f>P369+P374+#REF!+P449</f>
        <v>#REF!</v>
      </c>
      <c r="Q363" s="29" t="e">
        <f>Q369+Q374+#REF!+Q449</f>
        <v>#REF!</v>
      </c>
      <c r="R363" s="29" t="e">
        <f>R369+R374+#REF!+R449</f>
        <v>#REF!</v>
      </c>
      <c r="S363" s="29" t="e">
        <f>S369+S374+#REF!+S449</f>
        <v>#REF!</v>
      </c>
      <c r="T363" s="29" t="e">
        <f>T369+T374+#REF!+T449</f>
        <v>#REF!</v>
      </c>
      <c r="U363" s="29" t="e">
        <f>U369+U374+#REF!+U449</f>
        <v>#REF!</v>
      </c>
      <c r="V363" s="29" t="e">
        <f>V369+V374+#REF!+V449</f>
        <v>#REF!</v>
      </c>
      <c r="W363" s="29" t="e">
        <f>W369+W374+#REF!+W449</f>
        <v>#REF!</v>
      </c>
      <c r="X363" s="29" t="e">
        <f>X369+X374+#REF!+X449</f>
        <v>#REF!</v>
      </c>
      <c r="Y363" s="59" t="e">
        <f>X363/G363*100</f>
        <v>#REF!</v>
      </c>
      <c r="Z363" s="154">
        <f>Z364+Z384+Z422+Z439</f>
        <v>436085.30000000005</v>
      </c>
    </row>
    <row r="364" spans="1:26" ht="19.5" outlineLevel="6" thickBot="1">
      <c r="A364" s="108" t="s">
        <v>136</v>
      </c>
      <c r="B364" s="18">
        <v>953</v>
      </c>
      <c r="C364" s="14" t="s">
        <v>18</v>
      </c>
      <c r="D364" s="14" t="s">
        <v>351</v>
      </c>
      <c r="E364" s="14" t="s">
        <v>5</v>
      </c>
      <c r="F364" s="14"/>
      <c r="G364" s="154">
        <f>G369+G365</f>
        <v>98574</v>
      </c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42"/>
      <c r="Y364" s="59"/>
      <c r="Z364" s="154">
        <f>Z369+Z365</f>
        <v>100083.1</v>
      </c>
    </row>
    <row r="365" spans="1:26" ht="32.25" outlineLevel="6" thickBot="1">
      <c r="A365" s="112" t="s">
        <v>138</v>
      </c>
      <c r="B365" s="19">
        <v>953</v>
      </c>
      <c r="C365" s="9" t="s">
        <v>18</v>
      </c>
      <c r="D365" s="9" t="s">
        <v>277</v>
      </c>
      <c r="E365" s="9" t="s">
        <v>5</v>
      </c>
      <c r="F365" s="9"/>
      <c r="G365" s="155">
        <f>G366</f>
        <v>0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42"/>
      <c r="Y365" s="59"/>
      <c r="Z365" s="155">
        <f>Z366</f>
        <v>0</v>
      </c>
    </row>
    <row r="366" spans="1:26" ht="32.25" outlineLevel="6" thickBot="1">
      <c r="A366" s="112" t="s">
        <v>139</v>
      </c>
      <c r="B366" s="19">
        <v>953</v>
      </c>
      <c r="C366" s="9" t="s">
        <v>18</v>
      </c>
      <c r="D366" s="9" t="s">
        <v>278</v>
      </c>
      <c r="E366" s="9" t="s">
        <v>5</v>
      </c>
      <c r="F366" s="9"/>
      <c r="G366" s="155">
        <f>G367</f>
        <v>0</v>
      </c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42"/>
      <c r="Y366" s="59"/>
      <c r="Z366" s="155">
        <f>Z367</f>
        <v>0</v>
      </c>
    </row>
    <row r="367" spans="1:26" ht="19.5" outlineLevel="6" thickBot="1">
      <c r="A367" s="94" t="s">
        <v>143</v>
      </c>
      <c r="B367" s="90">
        <v>953</v>
      </c>
      <c r="C367" s="91" t="s">
        <v>18</v>
      </c>
      <c r="D367" s="91" t="s">
        <v>282</v>
      </c>
      <c r="E367" s="91" t="s">
        <v>5</v>
      </c>
      <c r="F367" s="91"/>
      <c r="G367" s="157">
        <f>G368</f>
        <v>0</v>
      </c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42"/>
      <c r="Y367" s="59"/>
      <c r="Z367" s="157">
        <f>Z368</f>
        <v>0</v>
      </c>
    </row>
    <row r="368" spans="1:26" ht="19.5" outlineLevel="6" thickBot="1">
      <c r="A368" s="5" t="s">
        <v>112</v>
      </c>
      <c r="B368" s="21">
        <v>953</v>
      </c>
      <c r="C368" s="6" t="s">
        <v>18</v>
      </c>
      <c r="D368" s="6" t="s">
        <v>282</v>
      </c>
      <c r="E368" s="6" t="s">
        <v>89</v>
      </c>
      <c r="F368" s="6"/>
      <c r="G368" s="158">
        <v>0</v>
      </c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42"/>
      <c r="Y368" s="59"/>
      <c r="Z368" s="158">
        <v>0</v>
      </c>
    </row>
    <row r="369" spans="1:26" ht="16.5" outlineLevel="6" thickBot="1">
      <c r="A369" s="80" t="s">
        <v>251</v>
      </c>
      <c r="B369" s="19">
        <v>953</v>
      </c>
      <c r="C369" s="9" t="s">
        <v>18</v>
      </c>
      <c r="D369" s="9" t="s">
        <v>356</v>
      </c>
      <c r="E369" s="9" t="s">
        <v>5</v>
      </c>
      <c r="F369" s="9"/>
      <c r="G369" s="155">
        <f>G370+G380</f>
        <v>98574</v>
      </c>
      <c r="H369" s="32">
        <f aca="true" t="shared" si="84" ref="H369:X369">H370</f>
        <v>0</v>
      </c>
      <c r="I369" s="32">
        <f t="shared" si="84"/>
        <v>0</v>
      </c>
      <c r="J369" s="32">
        <f t="shared" si="84"/>
        <v>0</v>
      </c>
      <c r="K369" s="32">
        <f t="shared" si="84"/>
        <v>0</v>
      </c>
      <c r="L369" s="32">
        <f t="shared" si="84"/>
        <v>0</v>
      </c>
      <c r="M369" s="32">
        <f t="shared" si="84"/>
        <v>0</v>
      </c>
      <c r="N369" s="32">
        <f t="shared" si="84"/>
        <v>0</v>
      </c>
      <c r="O369" s="32">
        <f t="shared" si="84"/>
        <v>0</v>
      </c>
      <c r="P369" s="32">
        <f t="shared" si="84"/>
        <v>0</v>
      </c>
      <c r="Q369" s="32">
        <f t="shared" si="84"/>
        <v>0</v>
      </c>
      <c r="R369" s="32">
        <f t="shared" si="84"/>
        <v>0</v>
      </c>
      <c r="S369" s="32">
        <f t="shared" si="84"/>
        <v>0</v>
      </c>
      <c r="T369" s="32">
        <f t="shared" si="84"/>
        <v>0</v>
      </c>
      <c r="U369" s="32">
        <f t="shared" si="84"/>
        <v>0</v>
      </c>
      <c r="V369" s="32">
        <f t="shared" si="84"/>
        <v>0</v>
      </c>
      <c r="W369" s="32">
        <f t="shared" si="84"/>
        <v>0</v>
      </c>
      <c r="X369" s="67">
        <f t="shared" si="84"/>
        <v>34477.81647</v>
      </c>
      <c r="Y369" s="59">
        <f>X369/G369*100</f>
        <v>34.9765825369773</v>
      </c>
      <c r="Z369" s="155">
        <f>Z370+Z380</f>
        <v>100083.1</v>
      </c>
    </row>
    <row r="370" spans="1:26" ht="32.25" outlineLevel="6" thickBot="1">
      <c r="A370" s="80" t="s">
        <v>188</v>
      </c>
      <c r="B370" s="19">
        <v>953</v>
      </c>
      <c r="C370" s="11" t="s">
        <v>18</v>
      </c>
      <c r="D370" s="11" t="s">
        <v>357</v>
      </c>
      <c r="E370" s="11" t="s">
        <v>5</v>
      </c>
      <c r="F370" s="11"/>
      <c r="G370" s="156">
        <f>G371+G374+G377</f>
        <v>98574</v>
      </c>
      <c r="H370" s="34">
        <f aca="true" t="shared" si="85" ref="H370:X370">H372</f>
        <v>0</v>
      </c>
      <c r="I370" s="34">
        <f t="shared" si="85"/>
        <v>0</v>
      </c>
      <c r="J370" s="34">
        <f t="shared" si="85"/>
        <v>0</v>
      </c>
      <c r="K370" s="34">
        <f t="shared" si="85"/>
        <v>0</v>
      </c>
      <c r="L370" s="34">
        <f t="shared" si="85"/>
        <v>0</v>
      </c>
      <c r="M370" s="34">
        <f t="shared" si="85"/>
        <v>0</v>
      </c>
      <c r="N370" s="34">
        <f t="shared" si="85"/>
        <v>0</v>
      </c>
      <c r="O370" s="34">
        <f t="shared" si="85"/>
        <v>0</v>
      </c>
      <c r="P370" s="34">
        <f t="shared" si="85"/>
        <v>0</v>
      </c>
      <c r="Q370" s="34">
        <f t="shared" si="85"/>
        <v>0</v>
      </c>
      <c r="R370" s="34">
        <f t="shared" si="85"/>
        <v>0</v>
      </c>
      <c r="S370" s="34">
        <f t="shared" si="85"/>
        <v>0</v>
      </c>
      <c r="T370" s="34">
        <f t="shared" si="85"/>
        <v>0</v>
      </c>
      <c r="U370" s="34">
        <f t="shared" si="85"/>
        <v>0</v>
      </c>
      <c r="V370" s="34">
        <f t="shared" si="85"/>
        <v>0</v>
      </c>
      <c r="W370" s="34">
        <f t="shared" si="85"/>
        <v>0</v>
      </c>
      <c r="X370" s="68">
        <f t="shared" si="85"/>
        <v>34477.81647</v>
      </c>
      <c r="Y370" s="59">
        <f>X370/G370*100</f>
        <v>34.9765825369773</v>
      </c>
      <c r="Z370" s="156">
        <f>Z371+Z374+Z377</f>
        <v>100083.1</v>
      </c>
    </row>
    <row r="371" spans="1:26" ht="32.25" outlineLevel="6" thickBot="1">
      <c r="A371" s="94" t="s">
        <v>163</v>
      </c>
      <c r="B371" s="90">
        <v>953</v>
      </c>
      <c r="C371" s="91" t="s">
        <v>18</v>
      </c>
      <c r="D371" s="91" t="s">
        <v>358</v>
      </c>
      <c r="E371" s="91" t="s">
        <v>5</v>
      </c>
      <c r="F371" s="91"/>
      <c r="G371" s="157">
        <f>G372</f>
        <v>32358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57">
        <f>Z372</f>
        <v>33867.1</v>
      </c>
    </row>
    <row r="372" spans="1:26" ht="16.5" outlineLevel="6" thickBot="1">
      <c r="A372" s="5" t="s">
        <v>123</v>
      </c>
      <c r="B372" s="21">
        <v>953</v>
      </c>
      <c r="C372" s="6" t="s">
        <v>18</v>
      </c>
      <c r="D372" s="6" t="s">
        <v>358</v>
      </c>
      <c r="E372" s="6" t="s">
        <v>122</v>
      </c>
      <c r="F372" s="6"/>
      <c r="G372" s="158">
        <f>G373</f>
        <v>32358</v>
      </c>
      <c r="H372" s="26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44"/>
      <c r="X372" s="65">
        <v>34477.81647</v>
      </c>
      <c r="Y372" s="59">
        <f>X372/G372*100</f>
        <v>106.55113563879101</v>
      </c>
      <c r="Z372" s="158">
        <f>Z373</f>
        <v>33867.1</v>
      </c>
    </row>
    <row r="373" spans="1:26" ht="48" outlineLevel="6" thickBot="1">
      <c r="A373" s="99" t="s">
        <v>213</v>
      </c>
      <c r="B373" s="92">
        <v>953</v>
      </c>
      <c r="C373" s="93" t="s">
        <v>18</v>
      </c>
      <c r="D373" s="93" t="s">
        <v>358</v>
      </c>
      <c r="E373" s="93" t="s">
        <v>89</v>
      </c>
      <c r="F373" s="93"/>
      <c r="G373" s="159">
        <v>32358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  <c r="Z373" s="159">
        <v>33867.1</v>
      </c>
    </row>
    <row r="374" spans="1:26" ht="63.75" outlineLevel="6" thickBot="1">
      <c r="A374" s="114" t="s">
        <v>189</v>
      </c>
      <c r="B374" s="90">
        <v>953</v>
      </c>
      <c r="C374" s="91" t="s">
        <v>18</v>
      </c>
      <c r="D374" s="91" t="s">
        <v>359</v>
      </c>
      <c r="E374" s="91" t="s">
        <v>5</v>
      </c>
      <c r="F374" s="91"/>
      <c r="G374" s="157">
        <f>G375</f>
        <v>66216</v>
      </c>
      <c r="H374" s="31" t="e">
        <f>H375+#REF!+H393+#REF!</f>
        <v>#REF!</v>
      </c>
      <c r="I374" s="31" t="e">
        <f>I375+#REF!+I393+#REF!</f>
        <v>#REF!</v>
      </c>
      <c r="J374" s="31" t="e">
        <f>J375+#REF!+J393+#REF!</f>
        <v>#REF!</v>
      </c>
      <c r="K374" s="31" t="e">
        <f>K375+#REF!+K393+#REF!</f>
        <v>#REF!</v>
      </c>
      <c r="L374" s="31" t="e">
        <f>L375+#REF!+L393+#REF!</f>
        <v>#REF!</v>
      </c>
      <c r="M374" s="31" t="e">
        <f>M375+#REF!+M393+#REF!</f>
        <v>#REF!</v>
      </c>
      <c r="N374" s="31" t="e">
        <f>N375+#REF!+N393+#REF!</f>
        <v>#REF!</v>
      </c>
      <c r="O374" s="31" t="e">
        <f>O375+#REF!+O393+#REF!</f>
        <v>#REF!</v>
      </c>
      <c r="P374" s="31" t="e">
        <f>P375+#REF!+P393+#REF!</f>
        <v>#REF!</v>
      </c>
      <c r="Q374" s="31" t="e">
        <f>Q375+#REF!+Q393+#REF!</f>
        <v>#REF!</v>
      </c>
      <c r="R374" s="31" t="e">
        <f>R375+#REF!+R393+#REF!</f>
        <v>#REF!</v>
      </c>
      <c r="S374" s="31" t="e">
        <f>S375+#REF!+S393+#REF!</f>
        <v>#REF!</v>
      </c>
      <c r="T374" s="31" t="e">
        <f>T375+#REF!+T393+#REF!</f>
        <v>#REF!</v>
      </c>
      <c r="U374" s="31" t="e">
        <f>U375+#REF!+U393+#REF!</f>
        <v>#REF!</v>
      </c>
      <c r="V374" s="31" t="e">
        <f>V375+#REF!+V393+#REF!</f>
        <v>#REF!</v>
      </c>
      <c r="W374" s="31" t="e">
        <f>W375+#REF!+W393+#REF!</f>
        <v>#REF!</v>
      </c>
      <c r="X374" s="31" t="e">
        <f>X375+#REF!+X393+#REF!</f>
        <v>#REF!</v>
      </c>
      <c r="Y374" s="59" t="e">
        <f>X374/G374*100</f>
        <v>#REF!</v>
      </c>
      <c r="Z374" s="157">
        <f>Z375</f>
        <v>66216</v>
      </c>
    </row>
    <row r="375" spans="1:26" ht="16.5" outlineLevel="6" thickBot="1">
      <c r="A375" s="5" t="s">
        <v>123</v>
      </c>
      <c r="B375" s="21">
        <v>953</v>
      </c>
      <c r="C375" s="6" t="s">
        <v>18</v>
      </c>
      <c r="D375" s="6" t="s">
        <v>359</v>
      </c>
      <c r="E375" s="6" t="s">
        <v>122</v>
      </c>
      <c r="F375" s="6"/>
      <c r="G375" s="158">
        <f>G376</f>
        <v>66216</v>
      </c>
      <c r="H375" s="32">
        <f aca="true" t="shared" si="86" ref="H375:X375">H376</f>
        <v>0</v>
      </c>
      <c r="I375" s="32">
        <f t="shared" si="86"/>
        <v>0</v>
      </c>
      <c r="J375" s="32">
        <f t="shared" si="86"/>
        <v>0</v>
      </c>
      <c r="K375" s="32">
        <f t="shared" si="86"/>
        <v>0</v>
      </c>
      <c r="L375" s="32">
        <f t="shared" si="86"/>
        <v>0</v>
      </c>
      <c r="M375" s="32">
        <f t="shared" si="86"/>
        <v>0</v>
      </c>
      <c r="N375" s="32">
        <f t="shared" si="86"/>
        <v>0</v>
      </c>
      <c r="O375" s="32">
        <f t="shared" si="86"/>
        <v>0</v>
      </c>
      <c r="P375" s="32">
        <f t="shared" si="86"/>
        <v>0</v>
      </c>
      <c r="Q375" s="32">
        <f t="shared" si="86"/>
        <v>0</v>
      </c>
      <c r="R375" s="32">
        <f t="shared" si="86"/>
        <v>0</v>
      </c>
      <c r="S375" s="32">
        <f t="shared" si="86"/>
        <v>0</v>
      </c>
      <c r="T375" s="32">
        <f t="shared" si="86"/>
        <v>0</v>
      </c>
      <c r="U375" s="32">
        <f t="shared" si="86"/>
        <v>0</v>
      </c>
      <c r="V375" s="32">
        <f t="shared" si="86"/>
        <v>0</v>
      </c>
      <c r="W375" s="32">
        <f t="shared" si="86"/>
        <v>0</v>
      </c>
      <c r="X375" s="70">
        <f t="shared" si="86"/>
        <v>48148.89725</v>
      </c>
      <c r="Y375" s="59">
        <f>X375/G375*100</f>
        <v>72.71489858946478</v>
      </c>
      <c r="Z375" s="158">
        <f>Z376</f>
        <v>66216</v>
      </c>
    </row>
    <row r="376" spans="1:26" ht="48" outlineLevel="6" thickBot="1">
      <c r="A376" s="99" t="s">
        <v>213</v>
      </c>
      <c r="B376" s="92">
        <v>953</v>
      </c>
      <c r="C376" s="93" t="s">
        <v>18</v>
      </c>
      <c r="D376" s="93" t="s">
        <v>359</v>
      </c>
      <c r="E376" s="93" t="s">
        <v>89</v>
      </c>
      <c r="F376" s="93"/>
      <c r="G376" s="159">
        <v>66216</v>
      </c>
      <c r="H376" s="34">
        <f aca="true" t="shared" si="87" ref="H376:X376">H383</f>
        <v>0</v>
      </c>
      <c r="I376" s="34">
        <f t="shared" si="87"/>
        <v>0</v>
      </c>
      <c r="J376" s="34">
        <f t="shared" si="87"/>
        <v>0</v>
      </c>
      <c r="K376" s="34">
        <f t="shared" si="87"/>
        <v>0</v>
      </c>
      <c r="L376" s="34">
        <f t="shared" si="87"/>
        <v>0</v>
      </c>
      <c r="M376" s="34">
        <f t="shared" si="87"/>
        <v>0</v>
      </c>
      <c r="N376" s="34">
        <f t="shared" si="87"/>
        <v>0</v>
      </c>
      <c r="O376" s="34">
        <f t="shared" si="87"/>
        <v>0</v>
      </c>
      <c r="P376" s="34">
        <f t="shared" si="87"/>
        <v>0</v>
      </c>
      <c r="Q376" s="34">
        <f t="shared" si="87"/>
        <v>0</v>
      </c>
      <c r="R376" s="34">
        <f t="shared" si="87"/>
        <v>0</v>
      </c>
      <c r="S376" s="34">
        <f t="shared" si="87"/>
        <v>0</v>
      </c>
      <c r="T376" s="34">
        <f t="shared" si="87"/>
        <v>0</v>
      </c>
      <c r="U376" s="34">
        <f t="shared" si="87"/>
        <v>0</v>
      </c>
      <c r="V376" s="34">
        <f t="shared" si="87"/>
        <v>0</v>
      </c>
      <c r="W376" s="34">
        <f t="shared" si="87"/>
        <v>0</v>
      </c>
      <c r="X376" s="68">
        <f t="shared" si="87"/>
        <v>48148.89725</v>
      </c>
      <c r="Y376" s="59">
        <f>X376/G376*100</f>
        <v>72.71489858946478</v>
      </c>
      <c r="Z376" s="159">
        <v>66216</v>
      </c>
    </row>
    <row r="377" spans="1:26" ht="32.25" outlineLevel="6" thickBot="1">
      <c r="A377" s="125" t="s">
        <v>190</v>
      </c>
      <c r="B377" s="132">
        <v>953</v>
      </c>
      <c r="C377" s="91" t="s">
        <v>18</v>
      </c>
      <c r="D377" s="91" t="s">
        <v>360</v>
      </c>
      <c r="E377" s="91" t="s">
        <v>5</v>
      </c>
      <c r="F377" s="91"/>
      <c r="G377" s="157">
        <f>G378</f>
        <v>0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  <c r="Z377" s="157">
        <f>Z378</f>
        <v>0</v>
      </c>
    </row>
    <row r="378" spans="1:26" ht="16.5" outlineLevel="6" thickBot="1">
      <c r="A378" s="5" t="s">
        <v>123</v>
      </c>
      <c r="B378" s="21">
        <v>953</v>
      </c>
      <c r="C378" s="6" t="s">
        <v>18</v>
      </c>
      <c r="D378" s="6" t="s">
        <v>360</v>
      </c>
      <c r="E378" s="6" t="s">
        <v>122</v>
      </c>
      <c r="F378" s="6"/>
      <c r="G378" s="158">
        <f>G379</f>
        <v>0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  <c r="Z378" s="158">
        <f>Z379</f>
        <v>0</v>
      </c>
    </row>
    <row r="379" spans="1:26" ht="16.5" outlineLevel="6" thickBot="1">
      <c r="A379" s="96" t="s">
        <v>87</v>
      </c>
      <c r="B379" s="134">
        <v>953</v>
      </c>
      <c r="C379" s="93" t="s">
        <v>18</v>
      </c>
      <c r="D379" s="93" t="s">
        <v>360</v>
      </c>
      <c r="E379" s="93" t="s">
        <v>88</v>
      </c>
      <c r="F379" s="93"/>
      <c r="G379" s="159">
        <v>0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  <c r="Z379" s="159">
        <v>0</v>
      </c>
    </row>
    <row r="380" spans="1:26" ht="32.25" outlineLevel="6" thickBot="1">
      <c r="A380" s="135" t="s">
        <v>252</v>
      </c>
      <c r="B380" s="139">
        <v>953</v>
      </c>
      <c r="C380" s="9" t="s">
        <v>18</v>
      </c>
      <c r="D380" s="9" t="s">
        <v>361</v>
      </c>
      <c r="E380" s="9" t="s">
        <v>5</v>
      </c>
      <c r="F380" s="9"/>
      <c r="G380" s="155">
        <f>G381</f>
        <v>0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  <c r="Z380" s="155">
        <f>Z381</f>
        <v>0</v>
      </c>
    </row>
    <row r="381" spans="1:26" ht="32.25" outlineLevel="6" thickBot="1">
      <c r="A381" s="125" t="s">
        <v>191</v>
      </c>
      <c r="B381" s="132">
        <v>953</v>
      </c>
      <c r="C381" s="91" t="s">
        <v>18</v>
      </c>
      <c r="D381" s="91" t="s">
        <v>362</v>
      </c>
      <c r="E381" s="91" t="s">
        <v>5</v>
      </c>
      <c r="F381" s="91"/>
      <c r="G381" s="157">
        <f>G382</f>
        <v>0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  <c r="Z381" s="157">
        <f>Z382</f>
        <v>0</v>
      </c>
    </row>
    <row r="382" spans="1:26" ht="16.5" outlineLevel="6" thickBot="1">
      <c r="A382" s="5" t="s">
        <v>123</v>
      </c>
      <c r="B382" s="21">
        <v>953</v>
      </c>
      <c r="C382" s="6" t="s">
        <v>18</v>
      </c>
      <c r="D382" s="6" t="s">
        <v>362</v>
      </c>
      <c r="E382" s="6" t="s">
        <v>122</v>
      </c>
      <c r="F382" s="6"/>
      <c r="G382" s="158">
        <f>G383</f>
        <v>0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82"/>
      <c r="Y382" s="59"/>
      <c r="Z382" s="158">
        <f>Z383</f>
        <v>0</v>
      </c>
    </row>
    <row r="383" spans="1:26" ht="16.5" outlineLevel="6" thickBot="1">
      <c r="A383" s="96" t="s">
        <v>87</v>
      </c>
      <c r="B383" s="134">
        <v>953</v>
      </c>
      <c r="C383" s="93" t="s">
        <v>18</v>
      </c>
      <c r="D383" s="93" t="s">
        <v>362</v>
      </c>
      <c r="E383" s="93" t="s">
        <v>88</v>
      </c>
      <c r="F383" s="93"/>
      <c r="G383" s="159"/>
      <c r="H383" s="2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44"/>
      <c r="X383" s="65">
        <v>48148.89725</v>
      </c>
      <c r="Y383" s="59" t="e">
        <f>X383/G383*100</f>
        <v>#DIV/0!</v>
      </c>
      <c r="Z383" s="159"/>
    </row>
    <row r="384" spans="1:26" ht="16.5" outlineLevel="6" thickBot="1">
      <c r="A384" s="124" t="s">
        <v>39</v>
      </c>
      <c r="B384" s="18">
        <v>953</v>
      </c>
      <c r="C384" s="39" t="s">
        <v>19</v>
      </c>
      <c r="D384" s="39" t="s">
        <v>276</v>
      </c>
      <c r="E384" s="39" t="s">
        <v>5</v>
      </c>
      <c r="F384" s="39"/>
      <c r="G384" s="160">
        <f>G389+G385</f>
        <v>318722.9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  <c r="Z384" s="160">
        <f>Z389+Z385</f>
        <v>319607.60000000003</v>
      </c>
    </row>
    <row r="385" spans="1:26" ht="32.25" outlineLevel="6" thickBot="1">
      <c r="A385" s="112" t="s">
        <v>138</v>
      </c>
      <c r="B385" s="19">
        <v>953</v>
      </c>
      <c r="C385" s="9" t="s">
        <v>19</v>
      </c>
      <c r="D385" s="9" t="s">
        <v>277</v>
      </c>
      <c r="E385" s="9" t="s">
        <v>5</v>
      </c>
      <c r="F385" s="9"/>
      <c r="G385" s="155">
        <f>G386</f>
        <v>0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  <c r="Z385" s="155">
        <f>Z386</f>
        <v>0</v>
      </c>
    </row>
    <row r="386" spans="1:26" ht="32.25" outlineLevel="6" thickBot="1">
      <c r="A386" s="112" t="s">
        <v>139</v>
      </c>
      <c r="B386" s="19">
        <v>953</v>
      </c>
      <c r="C386" s="9" t="s">
        <v>19</v>
      </c>
      <c r="D386" s="9" t="s">
        <v>278</v>
      </c>
      <c r="E386" s="9" t="s">
        <v>5</v>
      </c>
      <c r="F386" s="9"/>
      <c r="G386" s="155">
        <f>G387</f>
        <v>0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  <c r="Z386" s="155">
        <f>Z387</f>
        <v>0</v>
      </c>
    </row>
    <row r="387" spans="1:26" ht="16.5" outlineLevel="6" thickBot="1">
      <c r="A387" s="94" t="s">
        <v>143</v>
      </c>
      <c r="B387" s="90">
        <v>953</v>
      </c>
      <c r="C387" s="91" t="s">
        <v>19</v>
      </c>
      <c r="D387" s="91" t="s">
        <v>363</v>
      </c>
      <c r="E387" s="91" t="s">
        <v>5</v>
      </c>
      <c r="F387" s="91"/>
      <c r="G387" s="157">
        <f>G388</f>
        <v>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  <c r="Z387" s="157">
        <f>Z388</f>
        <v>0</v>
      </c>
    </row>
    <row r="388" spans="1:26" ht="16.5" outlineLevel="6" thickBot="1">
      <c r="A388" s="5" t="s">
        <v>112</v>
      </c>
      <c r="B388" s="21">
        <v>953</v>
      </c>
      <c r="C388" s="6" t="s">
        <v>19</v>
      </c>
      <c r="D388" s="6" t="s">
        <v>363</v>
      </c>
      <c r="E388" s="6" t="s">
        <v>89</v>
      </c>
      <c r="F388" s="6"/>
      <c r="G388" s="158">
        <v>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  <c r="Z388" s="158">
        <v>0</v>
      </c>
    </row>
    <row r="389" spans="1:26" ht="15.75" outlineLevel="6">
      <c r="A389" s="80" t="s">
        <v>251</v>
      </c>
      <c r="B389" s="19">
        <v>953</v>
      </c>
      <c r="C389" s="9" t="s">
        <v>19</v>
      </c>
      <c r="D389" s="9" t="s">
        <v>356</v>
      </c>
      <c r="E389" s="9" t="s">
        <v>5</v>
      </c>
      <c r="F389" s="9"/>
      <c r="G389" s="155">
        <f>G390+G411+G415</f>
        <v>318722.9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  <c r="Z389" s="155">
        <f>Z390+Z411+Z415</f>
        <v>319607.60000000003</v>
      </c>
    </row>
    <row r="390" spans="1:26" ht="16.5" outlineLevel="6" thickBot="1">
      <c r="A390" s="136" t="s">
        <v>192</v>
      </c>
      <c r="B390" s="20">
        <v>953</v>
      </c>
      <c r="C390" s="11" t="s">
        <v>19</v>
      </c>
      <c r="D390" s="11" t="s">
        <v>364</v>
      </c>
      <c r="E390" s="11" t="s">
        <v>5</v>
      </c>
      <c r="F390" s="11"/>
      <c r="G390" s="156">
        <f>G391+G400+G403+G394+G406+G397</f>
        <v>299184.7</v>
      </c>
      <c r="H390" s="156">
        <f>H391+H400+H403+H394+H406+H397</f>
        <v>0</v>
      </c>
      <c r="I390" s="156">
        <f>I391+I400+I403+I394+I406+I397</f>
        <v>0</v>
      </c>
      <c r="J390" s="156">
        <f>J391+J400+J403+J394+J406+J397</f>
        <v>0</v>
      </c>
      <c r="K390" s="156">
        <f>K391+K400+K403+K394+K406+K397</f>
        <v>0</v>
      </c>
      <c r="L390" s="156">
        <f>L391+L400+L403+L394+L406+L397</f>
        <v>0</v>
      </c>
      <c r="M390" s="156">
        <f>M391+M400+M403+M394+M406+M397</f>
        <v>0</v>
      </c>
      <c r="N390" s="156">
        <f>N391+N400+N403+N394+N406+N397</f>
        <v>0</v>
      </c>
      <c r="O390" s="156">
        <f>O391+O400+O403+O394+O406+O397</f>
        <v>0</v>
      </c>
      <c r="P390" s="156">
        <f>P391+P400+P403+P394+P406+P397</f>
        <v>0</v>
      </c>
      <c r="Q390" s="156">
        <f>Q391+Q400+Q403+Q394+Q406+Q397</f>
        <v>0</v>
      </c>
      <c r="R390" s="156">
        <f>R391+R400+R403+R394+R406+R397</f>
        <v>0</v>
      </c>
      <c r="S390" s="156">
        <f>S391+S400+S403+S394+S406+S397</f>
        <v>0</v>
      </c>
      <c r="T390" s="156">
        <f>T391+T400+T403+T394+T406+T397</f>
        <v>0</v>
      </c>
      <c r="U390" s="156">
        <f>U391+U400+U403+U394+U406+U397</f>
        <v>0</v>
      </c>
      <c r="V390" s="156">
        <f>V391+V400+V403+V394+V406+V397</f>
        <v>0</v>
      </c>
      <c r="W390" s="156">
        <f>W391+W400+W403+W394+W406+W397</f>
        <v>0</v>
      </c>
      <c r="X390" s="156">
        <f>X391+X400+X403+X394+X406+X397</f>
        <v>0</v>
      </c>
      <c r="Y390" s="156">
        <f>Y391+Y400+Y403+Y394+Y406+Y397</f>
        <v>0</v>
      </c>
      <c r="Z390" s="156">
        <f>Z391+Z400+Z403+Z394+Z406+Z397</f>
        <v>300069.4</v>
      </c>
    </row>
    <row r="391" spans="1:26" ht="32.25" outlineLevel="6" thickBot="1">
      <c r="A391" s="94" t="s">
        <v>163</v>
      </c>
      <c r="B391" s="90">
        <v>953</v>
      </c>
      <c r="C391" s="91" t="s">
        <v>19</v>
      </c>
      <c r="D391" s="91" t="s">
        <v>365</v>
      </c>
      <c r="E391" s="91" t="s">
        <v>5</v>
      </c>
      <c r="F391" s="91"/>
      <c r="G391" s="157">
        <f>G392</f>
        <v>62153.7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55"/>
      <c r="Y391" s="59"/>
      <c r="Z391" s="157">
        <f>Z392</f>
        <v>63038.4</v>
      </c>
    </row>
    <row r="392" spans="1:26" ht="16.5" outlineLevel="6" thickBot="1">
      <c r="A392" s="5" t="s">
        <v>123</v>
      </c>
      <c r="B392" s="21">
        <v>953</v>
      </c>
      <c r="C392" s="6" t="s">
        <v>19</v>
      </c>
      <c r="D392" s="6" t="s">
        <v>365</v>
      </c>
      <c r="E392" s="6" t="s">
        <v>122</v>
      </c>
      <c r="F392" s="6"/>
      <c r="G392" s="158">
        <f>G393</f>
        <v>62153.7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>
        <v>0</v>
      </c>
      <c r="Y392" s="59">
        <v>0</v>
      </c>
      <c r="Z392" s="158">
        <f>Z393</f>
        <v>63038.4</v>
      </c>
    </row>
    <row r="393" spans="1:26" ht="48" outlineLevel="6" thickBot="1">
      <c r="A393" s="99" t="s">
        <v>213</v>
      </c>
      <c r="B393" s="92">
        <v>953</v>
      </c>
      <c r="C393" s="93" t="s">
        <v>19</v>
      </c>
      <c r="D393" s="93" t="s">
        <v>365</v>
      </c>
      <c r="E393" s="93" t="s">
        <v>89</v>
      </c>
      <c r="F393" s="93"/>
      <c r="G393" s="159">
        <v>62153.7</v>
      </c>
      <c r="H393" s="31" t="e">
        <f>H400+#REF!+#REF!+H405+H422+#REF!</f>
        <v>#REF!</v>
      </c>
      <c r="I393" s="31" t="e">
        <f>I400+#REF!+#REF!+I405+I422+#REF!</f>
        <v>#REF!</v>
      </c>
      <c r="J393" s="31" t="e">
        <f>J400+#REF!+#REF!+J405+J422+#REF!</f>
        <v>#REF!</v>
      </c>
      <c r="K393" s="31" t="e">
        <f>K400+#REF!+#REF!+K405+K422+#REF!</f>
        <v>#REF!</v>
      </c>
      <c r="L393" s="31" t="e">
        <f>L400+#REF!+#REF!+L405+L422+#REF!</f>
        <v>#REF!</v>
      </c>
      <c r="M393" s="31" t="e">
        <f>M400+#REF!+#REF!+M405+M422+#REF!</f>
        <v>#REF!</v>
      </c>
      <c r="N393" s="31" t="e">
        <f>N400+#REF!+#REF!+N405+N422+#REF!</f>
        <v>#REF!</v>
      </c>
      <c r="O393" s="31" t="e">
        <f>O400+#REF!+#REF!+O405+O422+#REF!</f>
        <v>#REF!</v>
      </c>
      <c r="P393" s="31" t="e">
        <f>P400+#REF!+#REF!+P405+P422+#REF!</f>
        <v>#REF!</v>
      </c>
      <c r="Q393" s="31" t="e">
        <f>Q400+#REF!+#REF!+Q405+Q422+#REF!</f>
        <v>#REF!</v>
      </c>
      <c r="R393" s="31" t="e">
        <f>R400+#REF!+#REF!+R405+R422+#REF!</f>
        <v>#REF!</v>
      </c>
      <c r="S393" s="31" t="e">
        <f>S400+#REF!+#REF!+S405+S422+#REF!</f>
        <v>#REF!</v>
      </c>
      <c r="T393" s="31" t="e">
        <f>T400+#REF!+#REF!+T405+T422+#REF!</f>
        <v>#REF!</v>
      </c>
      <c r="U393" s="31" t="e">
        <f>U400+#REF!+#REF!+U405+U422+#REF!</f>
        <v>#REF!</v>
      </c>
      <c r="V393" s="31" t="e">
        <f>V400+#REF!+#REF!+V405+V422+#REF!</f>
        <v>#REF!</v>
      </c>
      <c r="W393" s="31" t="e">
        <f>W400+#REF!+#REF!+W405+W422+#REF!</f>
        <v>#REF!</v>
      </c>
      <c r="X393" s="69" t="e">
        <f>X400+#REF!+#REF!+X405+X422+#REF!</f>
        <v>#REF!</v>
      </c>
      <c r="Y393" s="59" t="e">
        <f>X393/G393*100</f>
        <v>#REF!</v>
      </c>
      <c r="Z393" s="159">
        <v>63038.4</v>
      </c>
    </row>
    <row r="394" spans="1:26" ht="32.25" outlineLevel="6" thickBot="1">
      <c r="A394" s="125" t="s">
        <v>209</v>
      </c>
      <c r="B394" s="90">
        <v>953</v>
      </c>
      <c r="C394" s="91" t="s">
        <v>19</v>
      </c>
      <c r="D394" s="91" t="s">
        <v>366</v>
      </c>
      <c r="E394" s="91" t="s">
        <v>5</v>
      </c>
      <c r="F394" s="91"/>
      <c r="G394" s="157">
        <f>G395</f>
        <v>0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69"/>
      <c r="Y394" s="59"/>
      <c r="Z394" s="157">
        <f>Z395</f>
        <v>0</v>
      </c>
    </row>
    <row r="395" spans="1:26" ht="16.5" outlineLevel="6" thickBot="1">
      <c r="A395" s="5" t="s">
        <v>123</v>
      </c>
      <c r="B395" s="21">
        <v>953</v>
      </c>
      <c r="C395" s="6" t="s">
        <v>19</v>
      </c>
      <c r="D395" s="6" t="s">
        <v>366</v>
      </c>
      <c r="E395" s="6" t="s">
        <v>122</v>
      </c>
      <c r="F395" s="6"/>
      <c r="G395" s="158">
        <f>G396</f>
        <v>0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69"/>
      <c r="Y395" s="59"/>
      <c r="Z395" s="158">
        <f>Z396</f>
        <v>0</v>
      </c>
    </row>
    <row r="396" spans="1:26" ht="16.5" outlineLevel="6" thickBot="1">
      <c r="A396" s="96" t="s">
        <v>87</v>
      </c>
      <c r="B396" s="92">
        <v>953</v>
      </c>
      <c r="C396" s="93" t="s">
        <v>19</v>
      </c>
      <c r="D396" s="93" t="s">
        <v>366</v>
      </c>
      <c r="E396" s="93" t="s">
        <v>88</v>
      </c>
      <c r="F396" s="93"/>
      <c r="G396" s="159">
        <v>0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69"/>
      <c r="Y396" s="59"/>
      <c r="Z396" s="159">
        <v>0</v>
      </c>
    </row>
    <row r="397" spans="1:26" ht="16.5" outlineLevel="6" thickBot="1">
      <c r="A397" s="125" t="s">
        <v>264</v>
      </c>
      <c r="B397" s="90">
        <v>953</v>
      </c>
      <c r="C397" s="91" t="s">
        <v>19</v>
      </c>
      <c r="D397" s="91" t="s">
        <v>367</v>
      </c>
      <c r="E397" s="91" t="s">
        <v>5</v>
      </c>
      <c r="F397" s="91"/>
      <c r="G397" s="157">
        <f>G398</f>
        <v>0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69"/>
      <c r="Y397" s="59"/>
      <c r="Z397" s="157">
        <f>Z398</f>
        <v>0</v>
      </c>
    </row>
    <row r="398" spans="1:26" ht="16.5" outlineLevel="6" thickBot="1">
      <c r="A398" s="5" t="s">
        <v>123</v>
      </c>
      <c r="B398" s="21">
        <v>953</v>
      </c>
      <c r="C398" s="6" t="s">
        <v>19</v>
      </c>
      <c r="D398" s="6" t="s">
        <v>367</v>
      </c>
      <c r="E398" s="6" t="s">
        <v>122</v>
      </c>
      <c r="F398" s="6"/>
      <c r="G398" s="158">
        <f>G399</f>
        <v>0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69"/>
      <c r="Y398" s="59"/>
      <c r="Z398" s="158">
        <f>Z399</f>
        <v>0</v>
      </c>
    </row>
    <row r="399" spans="1:26" ht="15.75" outlineLevel="6">
      <c r="A399" s="96" t="s">
        <v>87</v>
      </c>
      <c r="B399" s="92">
        <v>953</v>
      </c>
      <c r="C399" s="93" t="s">
        <v>19</v>
      </c>
      <c r="D399" s="93" t="s">
        <v>367</v>
      </c>
      <c r="E399" s="93" t="s">
        <v>88</v>
      </c>
      <c r="F399" s="93"/>
      <c r="G399" s="159">
        <v>0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69"/>
      <c r="Y399" s="59"/>
      <c r="Z399" s="159">
        <v>0</v>
      </c>
    </row>
    <row r="400" spans="1:26" ht="34.5" customHeight="1" outlineLevel="6" thickBot="1">
      <c r="A400" s="137" t="s">
        <v>193</v>
      </c>
      <c r="B400" s="106">
        <v>953</v>
      </c>
      <c r="C400" s="91" t="s">
        <v>19</v>
      </c>
      <c r="D400" s="91" t="s">
        <v>368</v>
      </c>
      <c r="E400" s="91" t="s">
        <v>5</v>
      </c>
      <c r="F400" s="91"/>
      <c r="G400" s="157">
        <f>G401</f>
        <v>5776</v>
      </c>
      <c r="H400" s="157">
        <f aca="true" t="shared" si="88" ref="H400:Z400">H401</f>
        <v>0</v>
      </c>
      <c r="I400" s="157">
        <f t="shared" si="88"/>
        <v>0</v>
      </c>
      <c r="J400" s="157">
        <f t="shared" si="88"/>
        <v>0</v>
      </c>
      <c r="K400" s="157">
        <f t="shared" si="88"/>
        <v>0</v>
      </c>
      <c r="L400" s="157">
        <f t="shared" si="88"/>
        <v>0</v>
      </c>
      <c r="M400" s="157">
        <f t="shared" si="88"/>
        <v>0</v>
      </c>
      <c r="N400" s="157">
        <f t="shared" si="88"/>
        <v>0</v>
      </c>
      <c r="O400" s="157">
        <f t="shared" si="88"/>
        <v>0</v>
      </c>
      <c r="P400" s="157">
        <f t="shared" si="88"/>
        <v>0</v>
      </c>
      <c r="Q400" s="157">
        <f t="shared" si="88"/>
        <v>0</v>
      </c>
      <c r="R400" s="157">
        <f t="shared" si="88"/>
        <v>0</v>
      </c>
      <c r="S400" s="157">
        <f t="shared" si="88"/>
        <v>0</v>
      </c>
      <c r="T400" s="157">
        <f t="shared" si="88"/>
        <v>0</v>
      </c>
      <c r="U400" s="157">
        <f t="shared" si="88"/>
        <v>0</v>
      </c>
      <c r="V400" s="157">
        <f t="shared" si="88"/>
        <v>0</v>
      </c>
      <c r="W400" s="157">
        <f t="shared" si="88"/>
        <v>0</v>
      </c>
      <c r="X400" s="157">
        <f t="shared" si="88"/>
        <v>0</v>
      </c>
      <c r="Y400" s="157">
        <f t="shared" si="88"/>
        <v>0</v>
      </c>
      <c r="Z400" s="157">
        <f t="shared" si="88"/>
        <v>5776</v>
      </c>
    </row>
    <row r="401" spans="1:26" ht="21" customHeight="1" outlineLevel="6" thickBot="1">
      <c r="A401" s="5" t="s">
        <v>123</v>
      </c>
      <c r="B401" s="21">
        <v>953</v>
      </c>
      <c r="C401" s="6" t="s">
        <v>19</v>
      </c>
      <c r="D401" s="6" t="s">
        <v>368</v>
      </c>
      <c r="E401" s="6" t="s">
        <v>122</v>
      </c>
      <c r="F401" s="6"/>
      <c r="G401" s="158">
        <f>G402</f>
        <v>5776</v>
      </c>
      <c r="H401" s="83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5"/>
      <c r="Y401" s="59"/>
      <c r="Z401" s="158">
        <f>Z402</f>
        <v>5776</v>
      </c>
    </row>
    <row r="402" spans="1:26" ht="48.75" customHeight="1" outlineLevel="6">
      <c r="A402" s="99" t="s">
        <v>213</v>
      </c>
      <c r="B402" s="92">
        <v>953</v>
      </c>
      <c r="C402" s="93" t="s">
        <v>19</v>
      </c>
      <c r="D402" s="93" t="s">
        <v>368</v>
      </c>
      <c r="E402" s="93" t="s">
        <v>89</v>
      </c>
      <c r="F402" s="93"/>
      <c r="G402" s="159">
        <v>5776</v>
      </c>
      <c r="H402" s="83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5"/>
      <c r="Y402" s="59"/>
      <c r="Z402" s="159">
        <v>5776</v>
      </c>
    </row>
    <row r="403" spans="1:26" ht="23.25" customHeight="1" outlineLevel="6" thickBot="1">
      <c r="A403" s="138" t="s">
        <v>194</v>
      </c>
      <c r="B403" s="140">
        <v>953</v>
      </c>
      <c r="C403" s="107" t="s">
        <v>19</v>
      </c>
      <c r="D403" s="107" t="s">
        <v>369</v>
      </c>
      <c r="E403" s="107" t="s">
        <v>5</v>
      </c>
      <c r="F403" s="107"/>
      <c r="G403" s="161">
        <f>G404</f>
        <v>231255</v>
      </c>
      <c r="H403" s="161">
        <f aca="true" t="shared" si="89" ref="H403:Z403">H404</f>
        <v>0</v>
      </c>
      <c r="I403" s="161">
        <f t="shared" si="89"/>
        <v>0</v>
      </c>
      <c r="J403" s="161">
        <f t="shared" si="89"/>
        <v>0</v>
      </c>
      <c r="K403" s="161">
        <f t="shared" si="89"/>
        <v>0</v>
      </c>
      <c r="L403" s="161">
        <f t="shared" si="89"/>
        <v>0</v>
      </c>
      <c r="M403" s="161">
        <f t="shared" si="89"/>
        <v>0</v>
      </c>
      <c r="N403" s="161">
        <f t="shared" si="89"/>
        <v>0</v>
      </c>
      <c r="O403" s="161">
        <f t="shared" si="89"/>
        <v>0</v>
      </c>
      <c r="P403" s="161">
        <f t="shared" si="89"/>
        <v>0</v>
      </c>
      <c r="Q403" s="161">
        <f t="shared" si="89"/>
        <v>0</v>
      </c>
      <c r="R403" s="161">
        <f t="shared" si="89"/>
        <v>0</v>
      </c>
      <c r="S403" s="161">
        <f t="shared" si="89"/>
        <v>0</v>
      </c>
      <c r="T403" s="161">
        <f t="shared" si="89"/>
        <v>0</v>
      </c>
      <c r="U403" s="161">
        <f t="shared" si="89"/>
        <v>0</v>
      </c>
      <c r="V403" s="161">
        <f t="shared" si="89"/>
        <v>0</v>
      </c>
      <c r="W403" s="161">
        <f t="shared" si="89"/>
        <v>0</v>
      </c>
      <c r="X403" s="161">
        <f t="shared" si="89"/>
        <v>0</v>
      </c>
      <c r="Y403" s="161">
        <f t="shared" si="89"/>
        <v>0</v>
      </c>
      <c r="Z403" s="161">
        <f t="shared" si="89"/>
        <v>231255</v>
      </c>
    </row>
    <row r="404" spans="1:26" ht="16.5" outlineLevel="6" thickBot="1">
      <c r="A404" s="5" t="s">
        <v>123</v>
      </c>
      <c r="B404" s="21">
        <v>953</v>
      </c>
      <c r="C404" s="6" t="s">
        <v>19</v>
      </c>
      <c r="D404" s="6" t="s">
        <v>369</v>
      </c>
      <c r="E404" s="6" t="s">
        <v>122</v>
      </c>
      <c r="F404" s="6"/>
      <c r="G404" s="158">
        <f>G405</f>
        <v>231255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  <c r="Z404" s="158">
        <f>Z405</f>
        <v>231255</v>
      </c>
    </row>
    <row r="405" spans="1:26" ht="48" outlineLevel="6" thickBot="1">
      <c r="A405" s="99" t="s">
        <v>213</v>
      </c>
      <c r="B405" s="92">
        <v>953</v>
      </c>
      <c r="C405" s="93" t="s">
        <v>19</v>
      </c>
      <c r="D405" s="93" t="s">
        <v>369</v>
      </c>
      <c r="E405" s="93" t="s">
        <v>89</v>
      </c>
      <c r="F405" s="93"/>
      <c r="G405" s="159">
        <v>231255</v>
      </c>
      <c r="H405" s="32">
        <f aca="true" t="shared" si="90" ref="H405:X405">H411</f>
        <v>0</v>
      </c>
      <c r="I405" s="32">
        <f t="shared" si="90"/>
        <v>0</v>
      </c>
      <c r="J405" s="32">
        <f t="shared" si="90"/>
        <v>0</v>
      </c>
      <c r="K405" s="32">
        <f t="shared" si="90"/>
        <v>0</v>
      </c>
      <c r="L405" s="32">
        <f t="shared" si="90"/>
        <v>0</v>
      </c>
      <c r="M405" s="32">
        <f t="shared" si="90"/>
        <v>0</v>
      </c>
      <c r="N405" s="32">
        <f t="shared" si="90"/>
        <v>0</v>
      </c>
      <c r="O405" s="32">
        <f t="shared" si="90"/>
        <v>0</v>
      </c>
      <c r="P405" s="32">
        <f t="shared" si="90"/>
        <v>0</v>
      </c>
      <c r="Q405" s="32">
        <f t="shared" si="90"/>
        <v>0</v>
      </c>
      <c r="R405" s="32">
        <f t="shared" si="90"/>
        <v>0</v>
      </c>
      <c r="S405" s="32">
        <f t="shared" si="90"/>
        <v>0</v>
      </c>
      <c r="T405" s="32">
        <f t="shared" si="90"/>
        <v>0</v>
      </c>
      <c r="U405" s="32">
        <f t="shared" si="90"/>
        <v>0</v>
      </c>
      <c r="V405" s="32">
        <f t="shared" si="90"/>
        <v>0</v>
      </c>
      <c r="W405" s="32">
        <f t="shared" si="90"/>
        <v>0</v>
      </c>
      <c r="X405" s="67">
        <f t="shared" si="90"/>
        <v>3215.05065</v>
      </c>
      <c r="Y405" s="59">
        <f>X405/G405*100</f>
        <v>1.3902621132516053</v>
      </c>
      <c r="Z405" s="159">
        <v>231255</v>
      </c>
    </row>
    <row r="406" spans="1:26" ht="63.75" outlineLevel="6" thickBot="1">
      <c r="A406" s="114" t="s">
        <v>217</v>
      </c>
      <c r="B406" s="90">
        <v>953</v>
      </c>
      <c r="C406" s="91" t="s">
        <v>19</v>
      </c>
      <c r="D406" s="91" t="s">
        <v>370</v>
      </c>
      <c r="E406" s="91" t="s">
        <v>5</v>
      </c>
      <c r="F406" s="91"/>
      <c r="G406" s="157">
        <f>G407+G409</f>
        <v>0</v>
      </c>
      <c r="H406" s="83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152"/>
      <c r="Y406" s="59"/>
      <c r="Z406" s="157">
        <f>Z407+Z409</f>
        <v>0</v>
      </c>
    </row>
    <row r="407" spans="1:26" ht="32.25" outlineLevel="6" thickBot="1">
      <c r="A407" s="5" t="s">
        <v>101</v>
      </c>
      <c r="B407" s="21">
        <v>953</v>
      </c>
      <c r="C407" s="6" t="s">
        <v>19</v>
      </c>
      <c r="D407" s="6" t="s">
        <v>370</v>
      </c>
      <c r="E407" s="6" t="s">
        <v>95</v>
      </c>
      <c r="F407" s="6"/>
      <c r="G407" s="158">
        <f>G408</f>
        <v>0</v>
      </c>
      <c r="H407" s="83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152"/>
      <c r="Y407" s="59"/>
      <c r="Z407" s="158">
        <f>Z408</f>
        <v>0</v>
      </c>
    </row>
    <row r="408" spans="1:26" ht="32.25" outlineLevel="6" thickBot="1">
      <c r="A408" s="88" t="s">
        <v>103</v>
      </c>
      <c r="B408" s="92">
        <v>953</v>
      </c>
      <c r="C408" s="93" t="s">
        <v>19</v>
      </c>
      <c r="D408" s="93" t="s">
        <v>370</v>
      </c>
      <c r="E408" s="93" t="s">
        <v>97</v>
      </c>
      <c r="F408" s="93"/>
      <c r="G408" s="159">
        <v>0</v>
      </c>
      <c r="H408" s="83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152"/>
      <c r="Y408" s="59"/>
      <c r="Z408" s="159">
        <v>0</v>
      </c>
    </row>
    <row r="409" spans="1:26" ht="16.5" outlineLevel="6" thickBot="1">
      <c r="A409" s="5" t="s">
        <v>123</v>
      </c>
      <c r="B409" s="21">
        <v>953</v>
      </c>
      <c r="C409" s="6" t="s">
        <v>19</v>
      </c>
      <c r="D409" s="6" t="s">
        <v>370</v>
      </c>
      <c r="E409" s="6" t="s">
        <v>122</v>
      </c>
      <c r="F409" s="6"/>
      <c r="G409" s="158">
        <f>G410</f>
        <v>0</v>
      </c>
      <c r="H409" s="83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152"/>
      <c r="Y409" s="59"/>
      <c r="Z409" s="158">
        <f>Z410</f>
        <v>0</v>
      </c>
    </row>
    <row r="410" spans="1:26" ht="48" outlineLevel="6" thickBot="1">
      <c r="A410" s="99" t="s">
        <v>213</v>
      </c>
      <c r="B410" s="92">
        <v>953</v>
      </c>
      <c r="C410" s="93" t="s">
        <v>19</v>
      </c>
      <c r="D410" s="93" t="s">
        <v>370</v>
      </c>
      <c r="E410" s="93" t="s">
        <v>89</v>
      </c>
      <c r="F410" s="93"/>
      <c r="G410" s="159">
        <v>0</v>
      </c>
      <c r="H410" s="83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152"/>
      <c r="Y410" s="59"/>
      <c r="Z410" s="159">
        <v>0</v>
      </c>
    </row>
    <row r="411" spans="1:26" ht="32.25" outlineLevel="6" thickBot="1">
      <c r="A411" s="13" t="s">
        <v>195</v>
      </c>
      <c r="B411" s="20">
        <v>953</v>
      </c>
      <c r="C411" s="9" t="s">
        <v>19</v>
      </c>
      <c r="D411" s="9" t="s">
        <v>371</v>
      </c>
      <c r="E411" s="9" t="s">
        <v>5</v>
      </c>
      <c r="F411" s="9"/>
      <c r="G411" s="155">
        <f>G412</f>
        <v>19538.2</v>
      </c>
      <c r="H411" s="2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44"/>
      <c r="X411" s="65">
        <v>3215.05065</v>
      </c>
      <c r="Y411" s="59">
        <f>X411/G411*100</f>
        <v>16.45520390824129</v>
      </c>
      <c r="Z411" s="155">
        <f>Z412</f>
        <v>19538.2</v>
      </c>
    </row>
    <row r="412" spans="1:26" ht="32.25" outlineLevel="6" thickBot="1">
      <c r="A412" s="94" t="s">
        <v>196</v>
      </c>
      <c r="B412" s="90">
        <v>953</v>
      </c>
      <c r="C412" s="91" t="s">
        <v>19</v>
      </c>
      <c r="D412" s="91" t="s">
        <v>372</v>
      </c>
      <c r="E412" s="91" t="s">
        <v>5</v>
      </c>
      <c r="F412" s="91"/>
      <c r="G412" s="157">
        <f>G413</f>
        <v>19538.2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  <c r="Z412" s="157">
        <f>Z413</f>
        <v>19538.2</v>
      </c>
    </row>
    <row r="413" spans="1:26" ht="16.5" outlineLevel="6" thickBot="1">
      <c r="A413" s="5" t="s">
        <v>123</v>
      </c>
      <c r="B413" s="21">
        <v>953</v>
      </c>
      <c r="C413" s="6" t="s">
        <v>19</v>
      </c>
      <c r="D413" s="6" t="s">
        <v>372</v>
      </c>
      <c r="E413" s="6" t="s">
        <v>122</v>
      </c>
      <c r="F413" s="6"/>
      <c r="G413" s="158">
        <f>G414</f>
        <v>19538.2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  <c r="Z413" s="158">
        <f>Z414</f>
        <v>19538.2</v>
      </c>
    </row>
    <row r="414" spans="1:26" ht="48" outlineLevel="6" thickBot="1">
      <c r="A414" s="99" t="s">
        <v>213</v>
      </c>
      <c r="B414" s="92">
        <v>953</v>
      </c>
      <c r="C414" s="93" t="s">
        <v>19</v>
      </c>
      <c r="D414" s="93" t="s">
        <v>372</v>
      </c>
      <c r="E414" s="93" t="s">
        <v>89</v>
      </c>
      <c r="F414" s="93"/>
      <c r="G414" s="159">
        <v>19538.2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  <c r="Z414" s="159">
        <v>19538.2</v>
      </c>
    </row>
    <row r="415" spans="1:26" ht="32.25" outlineLevel="6" thickBot="1">
      <c r="A415" s="135" t="s">
        <v>252</v>
      </c>
      <c r="B415" s="20">
        <v>953</v>
      </c>
      <c r="C415" s="9" t="s">
        <v>19</v>
      </c>
      <c r="D415" s="9" t="s">
        <v>361</v>
      </c>
      <c r="E415" s="9" t="s">
        <v>5</v>
      </c>
      <c r="F415" s="9"/>
      <c r="G415" s="10">
        <f>G419+G416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  <c r="Z415" s="10">
        <f>Z419+Z416</f>
        <v>0</v>
      </c>
    </row>
    <row r="416" spans="1:26" ht="32.25" outlineLevel="6" thickBot="1">
      <c r="A416" s="125" t="s">
        <v>262</v>
      </c>
      <c r="B416" s="90">
        <v>953</v>
      </c>
      <c r="C416" s="91" t="s">
        <v>19</v>
      </c>
      <c r="D416" s="91" t="s">
        <v>373</v>
      </c>
      <c r="E416" s="91" t="s">
        <v>5</v>
      </c>
      <c r="F416" s="91"/>
      <c r="G416" s="157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  <c r="Z416" s="157">
        <f>Z417</f>
        <v>0</v>
      </c>
    </row>
    <row r="417" spans="1:26" ht="16.5" outlineLevel="6" thickBot="1">
      <c r="A417" s="5" t="s">
        <v>123</v>
      </c>
      <c r="B417" s="21">
        <v>953</v>
      </c>
      <c r="C417" s="6" t="s">
        <v>19</v>
      </c>
      <c r="D417" s="6" t="s">
        <v>373</v>
      </c>
      <c r="E417" s="6" t="s">
        <v>122</v>
      </c>
      <c r="F417" s="6"/>
      <c r="G417" s="158">
        <f>G418</f>
        <v>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  <c r="Z417" s="158">
        <f>Z418</f>
        <v>0</v>
      </c>
    </row>
    <row r="418" spans="1:26" ht="16.5" outlineLevel="6" thickBot="1">
      <c r="A418" s="96" t="s">
        <v>87</v>
      </c>
      <c r="B418" s="92">
        <v>953</v>
      </c>
      <c r="C418" s="93" t="s">
        <v>19</v>
      </c>
      <c r="D418" s="93" t="s">
        <v>373</v>
      </c>
      <c r="E418" s="93" t="s">
        <v>88</v>
      </c>
      <c r="F418" s="93"/>
      <c r="G418" s="159">
        <v>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  <c r="Z418" s="159">
        <v>0</v>
      </c>
    </row>
    <row r="419" spans="1:26" ht="32.25" outlineLevel="6" thickBot="1">
      <c r="A419" s="125" t="s">
        <v>225</v>
      </c>
      <c r="B419" s="90">
        <v>953</v>
      </c>
      <c r="C419" s="91" t="s">
        <v>19</v>
      </c>
      <c r="D419" s="91" t="s">
        <v>374</v>
      </c>
      <c r="E419" s="91" t="s">
        <v>5</v>
      </c>
      <c r="F419" s="91"/>
      <c r="G419" s="16">
        <f>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  <c r="Z419" s="16">
        <f>Z420</f>
        <v>0</v>
      </c>
    </row>
    <row r="420" spans="1:26" ht="16.5" outlineLevel="6" thickBot="1">
      <c r="A420" s="5" t="s">
        <v>123</v>
      </c>
      <c r="B420" s="21">
        <v>953</v>
      </c>
      <c r="C420" s="6" t="s">
        <v>19</v>
      </c>
      <c r="D420" s="6" t="s">
        <v>374</v>
      </c>
      <c r="E420" s="6" t="s">
        <v>122</v>
      </c>
      <c r="F420" s="6"/>
      <c r="G420" s="7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  <c r="Z420" s="7">
        <f>Z421</f>
        <v>0</v>
      </c>
    </row>
    <row r="421" spans="1:26" ht="16.5" outlineLevel="6" thickBot="1">
      <c r="A421" s="96" t="s">
        <v>87</v>
      </c>
      <c r="B421" s="92">
        <v>953</v>
      </c>
      <c r="C421" s="93" t="s">
        <v>19</v>
      </c>
      <c r="D421" s="93" t="s">
        <v>374</v>
      </c>
      <c r="E421" s="93" t="s">
        <v>88</v>
      </c>
      <c r="F421" s="93"/>
      <c r="G421" s="98"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  <c r="Z421" s="98">
        <v>0</v>
      </c>
    </row>
    <row r="422" spans="1:26" ht="16.5" outlineLevel="6" thickBot="1">
      <c r="A422" s="124" t="s">
        <v>197</v>
      </c>
      <c r="B422" s="18">
        <v>953</v>
      </c>
      <c r="C422" s="39" t="s">
        <v>20</v>
      </c>
      <c r="D422" s="39" t="s">
        <v>276</v>
      </c>
      <c r="E422" s="39" t="s">
        <v>5</v>
      </c>
      <c r="F422" s="39"/>
      <c r="G422" s="160">
        <f>G423</f>
        <v>4037</v>
      </c>
      <c r="H422" s="32">
        <f aca="true" t="shared" si="91" ref="H422:X422">H423</f>
        <v>0</v>
      </c>
      <c r="I422" s="32">
        <f t="shared" si="91"/>
        <v>0</v>
      </c>
      <c r="J422" s="32">
        <f t="shared" si="91"/>
        <v>0</v>
      </c>
      <c r="K422" s="32">
        <f t="shared" si="91"/>
        <v>0</v>
      </c>
      <c r="L422" s="32">
        <f t="shared" si="91"/>
        <v>0</v>
      </c>
      <c r="M422" s="32">
        <f t="shared" si="91"/>
        <v>0</v>
      </c>
      <c r="N422" s="32">
        <f t="shared" si="91"/>
        <v>0</v>
      </c>
      <c r="O422" s="32">
        <f t="shared" si="91"/>
        <v>0</v>
      </c>
      <c r="P422" s="32">
        <f t="shared" si="91"/>
        <v>0</v>
      </c>
      <c r="Q422" s="32">
        <f t="shared" si="91"/>
        <v>0</v>
      </c>
      <c r="R422" s="32">
        <f t="shared" si="91"/>
        <v>0</v>
      </c>
      <c r="S422" s="32">
        <f t="shared" si="91"/>
        <v>0</v>
      </c>
      <c r="T422" s="32">
        <f t="shared" si="91"/>
        <v>0</v>
      </c>
      <c r="U422" s="32">
        <f t="shared" si="91"/>
        <v>0</v>
      </c>
      <c r="V422" s="32">
        <f t="shared" si="91"/>
        <v>0</v>
      </c>
      <c r="W422" s="32">
        <f t="shared" si="91"/>
        <v>0</v>
      </c>
      <c r="X422" s="67">
        <f t="shared" si="91"/>
        <v>82757.514</v>
      </c>
      <c r="Y422" s="59">
        <f>X422/G422*100</f>
        <v>2049.975575922715</v>
      </c>
      <c r="Z422" s="160">
        <f>Z423</f>
        <v>4037</v>
      </c>
    </row>
    <row r="423" spans="1:26" ht="21.75" customHeight="1" outlineLevel="6" thickBot="1">
      <c r="A423" s="8" t="s">
        <v>253</v>
      </c>
      <c r="B423" s="19">
        <v>953</v>
      </c>
      <c r="C423" s="9" t="s">
        <v>20</v>
      </c>
      <c r="D423" s="9" t="s">
        <v>356</v>
      </c>
      <c r="E423" s="9" t="s">
        <v>5</v>
      </c>
      <c r="F423" s="9"/>
      <c r="G423" s="155">
        <f>G424+G436</f>
        <v>4037</v>
      </c>
      <c r="H423" s="26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44"/>
      <c r="X423" s="65">
        <v>82757.514</v>
      </c>
      <c r="Y423" s="59">
        <f>X423/G423*100</f>
        <v>2049.975575922715</v>
      </c>
      <c r="Z423" s="155">
        <f>Z424+Z436</f>
        <v>4037</v>
      </c>
    </row>
    <row r="424" spans="1:26" ht="16.5" outlineLevel="6" thickBot="1">
      <c r="A424" s="102" t="s">
        <v>137</v>
      </c>
      <c r="B424" s="132">
        <v>953</v>
      </c>
      <c r="C424" s="91" t="s">
        <v>20</v>
      </c>
      <c r="D424" s="91" t="s">
        <v>364</v>
      </c>
      <c r="E424" s="91" t="s">
        <v>5</v>
      </c>
      <c r="F424" s="91"/>
      <c r="G424" s="157">
        <f>G425+G428+G431</f>
        <v>3757.75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  <c r="Z424" s="157">
        <f>Z425+Z428+Z431</f>
        <v>3757.75</v>
      </c>
    </row>
    <row r="425" spans="1:26" ht="48" outlineLevel="6" thickBot="1">
      <c r="A425" s="102" t="s">
        <v>198</v>
      </c>
      <c r="B425" s="132">
        <v>953</v>
      </c>
      <c r="C425" s="91" t="s">
        <v>20</v>
      </c>
      <c r="D425" s="91" t="s">
        <v>375</v>
      </c>
      <c r="E425" s="91" t="s">
        <v>5</v>
      </c>
      <c r="F425" s="91"/>
      <c r="G425" s="157">
        <f>G426</f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  <c r="Z425" s="157">
        <f>Z426</f>
        <v>0</v>
      </c>
    </row>
    <row r="426" spans="1:26" ht="32.25" outlineLevel="6" thickBot="1">
      <c r="A426" s="5" t="s">
        <v>101</v>
      </c>
      <c r="B426" s="21">
        <v>953</v>
      </c>
      <c r="C426" s="6" t="s">
        <v>20</v>
      </c>
      <c r="D426" s="6" t="s">
        <v>375</v>
      </c>
      <c r="E426" s="6" t="s">
        <v>95</v>
      </c>
      <c r="F426" s="6"/>
      <c r="G426" s="158">
        <f>G427</f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  <c r="Z426" s="158">
        <f>Z427</f>
        <v>0</v>
      </c>
    </row>
    <row r="427" spans="1:26" ht="32.25" outlineLevel="6" thickBot="1">
      <c r="A427" s="88" t="s">
        <v>103</v>
      </c>
      <c r="B427" s="92">
        <v>953</v>
      </c>
      <c r="C427" s="93" t="s">
        <v>20</v>
      </c>
      <c r="D427" s="93" t="s">
        <v>375</v>
      </c>
      <c r="E427" s="93" t="s">
        <v>97</v>
      </c>
      <c r="F427" s="93"/>
      <c r="G427" s="159">
        <v>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  <c r="Z427" s="159">
        <v>0</v>
      </c>
    </row>
    <row r="428" spans="1:26" ht="48" outlineLevel="6" thickBot="1">
      <c r="A428" s="102" t="s">
        <v>199</v>
      </c>
      <c r="B428" s="132">
        <v>953</v>
      </c>
      <c r="C428" s="91" t="s">
        <v>20</v>
      </c>
      <c r="D428" s="91" t="s">
        <v>376</v>
      </c>
      <c r="E428" s="91" t="s">
        <v>5</v>
      </c>
      <c r="F428" s="91"/>
      <c r="G428" s="157">
        <f>G429</f>
        <v>700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  <c r="Z428" s="157">
        <f>Z429</f>
        <v>700</v>
      </c>
    </row>
    <row r="429" spans="1:26" ht="16.5" outlineLevel="6" thickBot="1">
      <c r="A429" s="5" t="s">
        <v>123</v>
      </c>
      <c r="B429" s="21">
        <v>953</v>
      </c>
      <c r="C429" s="6" t="s">
        <v>20</v>
      </c>
      <c r="D429" s="6" t="s">
        <v>376</v>
      </c>
      <c r="E429" s="6" t="s">
        <v>122</v>
      </c>
      <c r="F429" s="6"/>
      <c r="G429" s="158">
        <f>G430</f>
        <v>700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  <c r="Z429" s="158">
        <f>Z430</f>
        <v>700</v>
      </c>
    </row>
    <row r="430" spans="1:26" ht="16.5" outlineLevel="6" thickBot="1">
      <c r="A430" s="96" t="s">
        <v>87</v>
      </c>
      <c r="B430" s="134">
        <v>953</v>
      </c>
      <c r="C430" s="93" t="s">
        <v>20</v>
      </c>
      <c r="D430" s="93" t="s">
        <v>376</v>
      </c>
      <c r="E430" s="93" t="s">
        <v>88</v>
      </c>
      <c r="F430" s="93"/>
      <c r="G430" s="159">
        <v>700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  <c r="Z430" s="159">
        <v>700</v>
      </c>
    </row>
    <row r="431" spans="1:26" ht="16.5" outlineLevel="6" thickBot="1">
      <c r="A431" s="114" t="s">
        <v>200</v>
      </c>
      <c r="B431" s="90">
        <v>953</v>
      </c>
      <c r="C431" s="107" t="s">
        <v>20</v>
      </c>
      <c r="D431" s="107" t="s">
        <v>377</v>
      </c>
      <c r="E431" s="107" t="s">
        <v>5</v>
      </c>
      <c r="F431" s="107"/>
      <c r="G431" s="161">
        <f>G432+G435</f>
        <v>3057.75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  <c r="Z431" s="161">
        <f>Z432+Z435</f>
        <v>3057.75</v>
      </c>
    </row>
    <row r="432" spans="1:26" ht="32.25" outlineLevel="6" thickBot="1">
      <c r="A432" s="5" t="s">
        <v>101</v>
      </c>
      <c r="B432" s="21">
        <v>953</v>
      </c>
      <c r="C432" s="6" t="s">
        <v>20</v>
      </c>
      <c r="D432" s="6" t="s">
        <v>377</v>
      </c>
      <c r="E432" s="6" t="s">
        <v>95</v>
      </c>
      <c r="F432" s="6"/>
      <c r="G432" s="158">
        <f>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  <c r="Z432" s="158">
        <f>Z433</f>
        <v>0</v>
      </c>
    </row>
    <row r="433" spans="1:26" ht="32.25" outlineLevel="6" thickBot="1">
      <c r="A433" s="88" t="s">
        <v>103</v>
      </c>
      <c r="B433" s="92">
        <v>953</v>
      </c>
      <c r="C433" s="93" t="s">
        <v>20</v>
      </c>
      <c r="D433" s="93" t="s">
        <v>377</v>
      </c>
      <c r="E433" s="93" t="s">
        <v>97</v>
      </c>
      <c r="F433" s="93"/>
      <c r="G433" s="159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  <c r="Z433" s="159">
        <v>0</v>
      </c>
    </row>
    <row r="434" spans="1:26" ht="16.5" outlineLevel="6" thickBot="1">
      <c r="A434" s="5" t="s">
        <v>123</v>
      </c>
      <c r="B434" s="21">
        <v>953</v>
      </c>
      <c r="C434" s="6" t="s">
        <v>20</v>
      </c>
      <c r="D434" s="6" t="s">
        <v>377</v>
      </c>
      <c r="E434" s="6" t="s">
        <v>122</v>
      </c>
      <c r="F434" s="6"/>
      <c r="G434" s="158">
        <f>G435</f>
        <v>3057.75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58">
        <f>Z435</f>
        <v>3057.75</v>
      </c>
    </row>
    <row r="435" spans="1:26" ht="48" outlineLevel="6" thickBot="1">
      <c r="A435" s="99" t="s">
        <v>213</v>
      </c>
      <c r="B435" s="92">
        <v>953</v>
      </c>
      <c r="C435" s="93" t="s">
        <v>20</v>
      </c>
      <c r="D435" s="93" t="s">
        <v>377</v>
      </c>
      <c r="E435" s="93" t="s">
        <v>89</v>
      </c>
      <c r="F435" s="93"/>
      <c r="G435" s="159">
        <v>3057.75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59">
        <v>3057.75</v>
      </c>
    </row>
    <row r="436" spans="1:26" ht="32.25" outlineLevel="6" thickBot="1">
      <c r="A436" s="150" t="s">
        <v>201</v>
      </c>
      <c r="B436" s="90">
        <v>953</v>
      </c>
      <c r="C436" s="91" t="s">
        <v>20</v>
      </c>
      <c r="D436" s="91" t="s">
        <v>378</v>
      </c>
      <c r="E436" s="91" t="s">
        <v>5</v>
      </c>
      <c r="F436" s="91"/>
      <c r="G436" s="157">
        <f>G437</f>
        <v>279.25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7">
        <f>Z437</f>
        <v>279.25</v>
      </c>
    </row>
    <row r="437" spans="1:26" ht="32.25" outlineLevel="6" thickBot="1">
      <c r="A437" s="5" t="s">
        <v>127</v>
      </c>
      <c r="B437" s="21">
        <v>953</v>
      </c>
      <c r="C437" s="6" t="s">
        <v>20</v>
      </c>
      <c r="D437" s="6" t="s">
        <v>379</v>
      </c>
      <c r="E437" s="6" t="s">
        <v>125</v>
      </c>
      <c r="F437" s="6"/>
      <c r="G437" s="158">
        <f>G438</f>
        <v>279.25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  <c r="Z437" s="158">
        <f>Z438</f>
        <v>279.25</v>
      </c>
    </row>
    <row r="438" spans="1:26" ht="32.25" outlineLevel="6" thickBot="1">
      <c r="A438" s="88" t="s">
        <v>128</v>
      </c>
      <c r="B438" s="92">
        <v>953</v>
      </c>
      <c r="C438" s="93" t="s">
        <v>20</v>
      </c>
      <c r="D438" s="93" t="s">
        <v>379</v>
      </c>
      <c r="E438" s="93" t="s">
        <v>126</v>
      </c>
      <c r="F438" s="93"/>
      <c r="G438" s="159">
        <v>279.25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9">
        <v>279.25</v>
      </c>
    </row>
    <row r="439" spans="1:26" ht="16.5" outlineLevel="6" thickBot="1">
      <c r="A439" s="124" t="s">
        <v>34</v>
      </c>
      <c r="B439" s="18">
        <v>953</v>
      </c>
      <c r="C439" s="39" t="s">
        <v>13</v>
      </c>
      <c r="D439" s="39" t="s">
        <v>276</v>
      </c>
      <c r="E439" s="39" t="s">
        <v>5</v>
      </c>
      <c r="F439" s="39"/>
      <c r="G439" s="160">
        <f>G444+G440</f>
        <v>12357.6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  <c r="Z439" s="160">
        <f>Z444+Z440</f>
        <v>12357.6</v>
      </c>
    </row>
    <row r="440" spans="1:26" ht="32.25" outlineLevel="6" thickBot="1">
      <c r="A440" s="112" t="s">
        <v>138</v>
      </c>
      <c r="B440" s="19">
        <v>953</v>
      </c>
      <c r="C440" s="9" t="s">
        <v>13</v>
      </c>
      <c r="D440" s="9" t="s">
        <v>277</v>
      </c>
      <c r="E440" s="9" t="s">
        <v>5</v>
      </c>
      <c r="F440" s="39"/>
      <c r="G440" s="155">
        <f>G441</f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  <c r="Z440" s="155">
        <f>Z441</f>
        <v>0</v>
      </c>
    </row>
    <row r="441" spans="1:26" ht="32.25" outlineLevel="6" thickBot="1">
      <c r="A441" s="112" t="s">
        <v>139</v>
      </c>
      <c r="B441" s="19">
        <v>953</v>
      </c>
      <c r="C441" s="11" t="s">
        <v>13</v>
      </c>
      <c r="D441" s="11" t="s">
        <v>278</v>
      </c>
      <c r="E441" s="11" t="s">
        <v>5</v>
      </c>
      <c r="F441" s="39"/>
      <c r="G441" s="155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  <c r="Z441" s="155">
        <f>Z442</f>
        <v>0</v>
      </c>
    </row>
    <row r="442" spans="1:26" ht="16.5" outlineLevel="6" thickBot="1">
      <c r="A442" s="94" t="s">
        <v>143</v>
      </c>
      <c r="B442" s="90">
        <v>953</v>
      </c>
      <c r="C442" s="91" t="s">
        <v>13</v>
      </c>
      <c r="D442" s="91" t="s">
        <v>282</v>
      </c>
      <c r="E442" s="91" t="s">
        <v>5</v>
      </c>
      <c r="F442" s="91"/>
      <c r="G442" s="145">
        <f>G443</f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  <c r="Z442" s="145">
        <f>Z443</f>
        <v>0</v>
      </c>
    </row>
    <row r="443" spans="1:26" ht="16.5" outlineLevel="6" thickBot="1">
      <c r="A443" s="5" t="s">
        <v>112</v>
      </c>
      <c r="B443" s="21">
        <v>953</v>
      </c>
      <c r="C443" s="6" t="s">
        <v>13</v>
      </c>
      <c r="D443" s="6" t="s">
        <v>282</v>
      </c>
      <c r="E443" s="6" t="s">
        <v>234</v>
      </c>
      <c r="F443" s="6"/>
      <c r="G443" s="149">
        <v>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  <c r="Z443" s="149">
        <v>0</v>
      </c>
    </row>
    <row r="444" spans="1:26" ht="16.5" outlineLevel="6" thickBot="1">
      <c r="A444" s="80" t="s">
        <v>251</v>
      </c>
      <c r="B444" s="19">
        <v>953</v>
      </c>
      <c r="C444" s="11" t="s">
        <v>13</v>
      </c>
      <c r="D444" s="11" t="s">
        <v>356</v>
      </c>
      <c r="E444" s="11" t="s">
        <v>5</v>
      </c>
      <c r="F444" s="11"/>
      <c r="G444" s="156">
        <f>G445</f>
        <v>12357.6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6">
        <f>Z445</f>
        <v>12357.6</v>
      </c>
    </row>
    <row r="445" spans="1:26" ht="32.25" outlineLevel="6" thickBot="1">
      <c r="A445" s="80" t="s">
        <v>201</v>
      </c>
      <c r="B445" s="19">
        <v>953</v>
      </c>
      <c r="C445" s="11" t="s">
        <v>13</v>
      </c>
      <c r="D445" s="11" t="s">
        <v>380</v>
      </c>
      <c r="E445" s="11" t="s">
        <v>5</v>
      </c>
      <c r="F445" s="11"/>
      <c r="G445" s="156">
        <f>G446</f>
        <v>12357.6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6">
        <f>Z446</f>
        <v>12357.6</v>
      </c>
    </row>
    <row r="446" spans="1:26" ht="31.5" outlineLevel="6">
      <c r="A446" s="94" t="s">
        <v>144</v>
      </c>
      <c r="B446" s="90">
        <v>953</v>
      </c>
      <c r="C446" s="91" t="s">
        <v>13</v>
      </c>
      <c r="D446" s="91" t="s">
        <v>381</v>
      </c>
      <c r="E446" s="91" t="s">
        <v>5</v>
      </c>
      <c r="F446" s="91"/>
      <c r="G446" s="157">
        <f>G447+G451+G454</f>
        <v>12357.6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7">
        <f>Z447+Z451+Z454</f>
        <v>12357.6</v>
      </c>
    </row>
    <row r="447" spans="1:26" ht="19.5" customHeight="1" outlineLevel="6" thickBot="1">
      <c r="A447" s="5" t="s">
        <v>114</v>
      </c>
      <c r="B447" s="21">
        <v>953</v>
      </c>
      <c r="C447" s="6" t="s">
        <v>13</v>
      </c>
      <c r="D447" s="6" t="s">
        <v>381</v>
      </c>
      <c r="E447" s="6" t="s">
        <v>113</v>
      </c>
      <c r="F447" s="6"/>
      <c r="G447" s="158">
        <f>G448+G449+G450</f>
        <v>10288.7</v>
      </c>
      <c r="H447" s="158">
        <f aca="true" t="shared" si="92" ref="H447:Z447">H448+H449+H450</f>
        <v>0</v>
      </c>
      <c r="I447" s="158">
        <f t="shared" si="92"/>
        <v>0</v>
      </c>
      <c r="J447" s="158">
        <f t="shared" si="92"/>
        <v>0</v>
      </c>
      <c r="K447" s="158">
        <f t="shared" si="92"/>
        <v>0</v>
      </c>
      <c r="L447" s="158">
        <f t="shared" si="92"/>
        <v>0</v>
      </c>
      <c r="M447" s="158">
        <f t="shared" si="92"/>
        <v>0</v>
      </c>
      <c r="N447" s="158">
        <f t="shared" si="92"/>
        <v>0</v>
      </c>
      <c r="O447" s="158">
        <f t="shared" si="92"/>
        <v>0</v>
      </c>
      <c r="P447" s="158">
        <f t="shared" si="92"/>
        <v>0</v>
      </c>
      <c r="Q447" s="158">
        <f t="shared" si="92"/>
        <v>0</v>
      </c>
      <c r="R447" s="158">
        <f t="shared" si="92"/>
        <v>0</v>
      </c>
      <c r="S447" s="158">
        <f t="shared" si="92"/>
        <v>0</v>
      </c>
      <c r="T447" s="158">
        <f t="shared" si="92"/>
        <v>0</v>
      </c>
      <c r="U447" s="158">
        <f t="shared" si="92"/>
        <v>0</v>
      </c>
      <c r="V447" s="158">
        <f t="shared" si="92"/>
        <v>0</v>
      </c>
      <c r="W447" s="158">
        <f t="shared" si="92"/>
        <v>0</v>
      </c>
      <c r="X447" s="158">
        <f t="shared" si="92"/>
        <v>12003.04085</v>
      </c>
      <c r="Y447" s="158" t="e">
        <f t="shared" si="92"/>
        <v>#DIV/0!</v>
      </c>
      <c r="Z447" s="158">
        <f t="shared" si="92"/>
        <v>10288.7</v>
      </c>
    </row>
    <row r="448" spans="1:26" ht="16.5" outlineLevel="6" thickBot="1">
      <c r="A448" s="88" t="s">
        <v>273</v>
      </c>
      <c r="B448" s="92">
        <v>953</v>
      </c>
      <c r="C448" s="93" t="s">
        <v>13</v>
      </c>
      <c r="D448" s="93" t="s">
        <v>381</v>
      </c>
      <c r="E448" s="93" t="s">
        <v>115</v>
      </c>
      <c r="F448" s="93"/>
      <c r="G448" s="159">
        <v>8157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9">
        <v>8157</v>
      </c>
    </row>
    <row r="449" spans="1:26" ht="32.25" outlineLevel="6" thickBot="1">
      <c r="A449" s="88" t="s">
        <v>275</v>
      </c>
      <c r="B449" s="92">
        <v>953</v>
      </c>
      <c r="C449" s="93" t="s">
        <v>13</v>
      </c>
      <c r="D449" s="93" t="s">
        <v>381</v>
      </c>
      <c r="E449" s="93" t="s">
        <v>116</v>
      </c>
      <c r="F449" s="93"/>
      <c r="G449" s="159">
        <v>0</v>
      </c>
      <c r="H449" s="31">
        <f aca="true" t="shared" si="93" ref="H449:X449">H451+H462</f>
        <v>0</v>
      </c>
      <c r="I449" s="31">
        <f t="shared" si="93"/>
        <v>0</v>
      </c>
      <c r="J449" s="31">
        <f t="shared" si="93"/>
        <v>0</v>
      </c>
      <c r="K449" s="31">
        <f t="shared" si="93"/>
        <v>0</v>
      </c>
      <c r="L449" s="31">
        <f t="shared" si="93"/>
        <v>0</v>
      </c>
      <c r="M449" s="31">
        <f t="shared" si="93"/>
        <v>0</v>
      </c>
      <c r="N449" s="31">
        <f t="shared" si="93"/>
        <v>0</v>
      </c>
      <c r="O449" s="31">
        <f t="shared" si="93"/>
        <v>0</v>
      </c>
      <c r="P449" s="31">
        <f t="shared" si="93"/>
        <v>0</v>
      </c>
      <c r="Q449" s="31">
        <f t="shared" si="93"/>
        <v>0</v>
      </c>
      <c r="R449" s="31">
        <f t="shared" si="93"/>
        <v>0</v>
      </c>
      <c r="S449" s="31">
        <f t="shared" si="93"/>
        <v>0</v>
      </c>
      <c r="T449" s="31">
        <f t="shared" si="93"/>
        <v>0</v>
      </c>
      <c r="U449" s="31">
        <f t="shared" si="93"/>
        <v>0</v>
      </c>
      <c r="V449" s="31">
        <f t="shared" si="93"/>
        <v>0</v>
      </c>
      <c r="W449" s="31">
        <f t="shared" si="93"/>
        <v>0</v>
      </c>
      <c r="X449" s="66">
        <f t="shared" si="93"/>
        <v>12003.04085</v>
      </c>
      <c r="Y449" s="59" t="e">
        <f>X449/G449*100</f>
        <v>#DIV/0!</v>
      </c>
      <c r="Z449" s="159">
        <v>0</v>
      </c>
    </row>
    <row r="450" spans="1:26" ht="48" outlineLevel="6" thickBot="1">
      <c r="A450" s="88" t="s">
        <v>270</v>
      </c>
      <c r="B450" s="92">
        <v>953</v>
      </c>
      <c r="C450" s="93" t="s">
        <v>13</v>
      </c>
      <c r="D450" s="93" t="s">
        <v>381</v>
      </c>
      <c r="E450" s="93" t="s">
        <v>271</v>
      </c>
      <c r="F450" s="93"/>
      <c r="G450" s="159">
        <v>2131.7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66"/>
      <c r="Y450" s="59"/>
      <c r="Z450" s="159">
        <v>2131.7</v>
      </c>
    </row>
    <row r="451" spans="1:26" ht="32.25" outlineLevel="6" thickBot="1">
      <c r="A451" s="5" t="s">
        <v>101</v>
      </c>
      <c r="B451" s="21">
        <v>953</v>
      </c>
      <c r="C451" s="6" t="s">
        <v>13</v>
      </c>
      <c r="D451" s="6" t="s">
        <v>381</v>
      </c>
      <c r="E451" s="6" t="s">
        <v>95</v>
      </c>
      <c r="F451" s="6"/>
      <c r="G451" s="158">
        <f>G452+G453</f>
        <v>1975.9</v>
      </c>
      <c r="H451" s="32">
        <f aca="true" t="shared" si="94" ref="H451:X452">H452</f>
        <v>0</v>
      </c>
      <c r="I451" s="32">
        <f t="shared" si="94"/>
        <v>0</v>
      </c>
      <c r="J451" s="32">
        <f t="shared" si="94"/>
        <v>0</v>
      </c>
      <c r="K451" s="32">
        <f t="shared" si="94"/>
        <v>0</v>
      </c>
      <c r="L451" s="32">
        <f t="shared" si="94"/>
        <v>0</v>
      </c>
      <c r="M451" s="32">
        <f t="shared" si="94"/>
        <v>0</v>
      </c>
      <c r="N451" s="32">
        <f t="shared" si="94"/>
        <v>0</v>
      </c>
      <c r="O451" s="32">
        <f t="shared" si="94"/>
        <v>0</v>
      </c>
      <c r="P451" s="32">
        <f t="shared" si="94"/>
        <v>0</v>
      </c>
      <c r="Q451" s="32">
        <f t="shared" si="94"/>
        <v>0</v>
      </c>
      <c r="R451" s="32">
        <f t="shared" si="94"/>
        <v>0</v>
      </c>
      <c r="S451" s="32">
        <f t="shared" si="94"/>
        <v>0</v>
      </c>
      <c r="T451" s="32">
        <f t="shared" si="94"/>
        <v>0</v>
      </c>
      <c r="U451" s="32">
        <f t="shared" si="94"/>
        <v>0</v>
      </c>
      <c r="V451" s="32">
        <f t="shared" si="94"/>
        <v>0</v>
      </c>
      <c r="W451" s="32">
        <f t="shared" si="94"/>
        <v>0</v>
      </c>
      <c r="X451" s="67">
        <f t="shared" si="94"/>
        <v>12003.04085</v>
      </c>
      <c r="Y451" s="59">
        <f>X451/G451*100</f>
        <v>607.4720810769775</v>
      </c>
      <c r="Z451" s="158">
        <f>Z452+Z453</f>
        <v>1975.9</v>
      </c>
    </row>
    <row r="452" spans="1:26" ht="32.25" outlineLevel="6" thickBot="1">
      <c r="A452" s="88" t="s">
        <v>102</v>
      </c>
      <c r="B452" s="92">
        <v>953</v>
      </c>
      <c r="C452" s="93" t="s">
        <v>13</v>
      </c>
      <c r="D452" s="93" t="s">
        <v>381</v>
      </c>
      <c r="E452" s="93" t="s">
        <v>96</v>
      </c>
      <c r="F452" s="93"/>
      <c r="G452" s="159">
        <v>0</v>
      </c>
      <c r="H452" s="34">
        <f t="shared" si="94"/>
        <v>0</v>
      </c>
      <c r="I452" s="34">
        <f t="shared" si="94"/>
        <v>0</v>
      </c>
      <c r="J452" s="34">
        <f t="shared" si="94"/>
        <v>0</v>
      </c>
      <c r="K452" s="34">
        <f t="shared" si="94"/>
        <v>0</v>
      </c>
      <c r="L452" s="34">
        <f t="shared" si="94"/>
        <v>0</v>
      </c>
      <c r="M452" s="34">
        <f t="shared" si="94"/>
        <v>0</v>
      </c>
      <c r="N452" s="34">
        <f t="shared" si="94"/>
        <v>0</v>
      </c>
      <c r="O452" s="34">
        <f t="shared" si="94"/>
        <v>0</v>
      </c>
      <c r="P452" s="34">
        <f t="shared" si="94"/>
        <v>0</v>
      </c>
      <c r="Q452" s="34">
        <f t="shared" si="94"/>
        <v>0</v>
      </c>
      <c r="R452" s="34">
        <f t="shared" si="94"/>
        <v>0</v>
      </c>
      <c r="S452" s="34">
        <f t="shared" si="94"/>
        <v>0</v>
      </c>
      <c r="T452" s="34">
        <f t="shared" si="94"/>
        <v>0</v>
      </c>
      <c r="U452" s="34">
        <f t="shared" si="94"/>
        <v>0</v>
      </c>
      <c r="V452" s="34">
        <f t="shared" si="94"/>
        <v>0</v>
      </c>
      <c r="W452" s="34">
        <f t="shared" si="94"/>
        <v>0</v>
      </c>
      <c r="X452" s="68">
        <f t="shared" si="94"/>
        <v>12003.04085</v>
      </c>
      <c r="Y452" s="59" t="e">
        <f>X452/G452*100</f>
        <v>#DIV/0!</v>
      </c>
      <c r="Z452" s="159">
        <v>0</v>
      </c>
    </row>
    <row r="453" spans="1:26" ht="32.25" outlineLevel="6" thickBot="1">
      <c r="A453" s="88" t="s">
        <v>103</v>
      </c>
      <c r="B453" s="92">
        <v>953</v>
      </c>
      <c r="C453" s="93" t="s">
        <v>13</v>
      </c>
      <c r="D453" s="93" t="s">
        <v>381</v>
      </c>
      <c r="E453" s="93" t="s">
        <v>97</v>
      </c>
      <c r="F453" s="93"/>
      <c r="G453" s="159">
        <v>1975.9</v>
      </c>
      <c r="H453" s="26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44"/>
      <c r="X453" s="65">
        <v>12003.04085</v>
      </c>
      <c r="Y453" s="59">
        <f>X453/G453*100</f>
        <v>607.4720810769775</v>
      </c>
      <c r="Z453" s="159">
        <v>1975.9</v>
      </c>
    </row>
    <row r="454" spans="1:26" ht="16.5" outlineLevel="6" thickBot="1">
      <c r="A454" s="5" t="s">
        <v>104</v>
      </c>
      <c r="B454" s="21">
        <v>953</v>
      </c>
      <c r="C454" s="6" t="s">
        <v>13</v>
      </c>
      <c r="D454" s="6" t="s">
        <v>381</v>
      </c>
      <c r="E454" s="6" t="s">
        <v>98</v>
      </c>
      <c r="F454" s="6"/>
      <c r="G454" s="158">
        <f>G455+G456</f>
        <v>93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  <c r="Z454" s="158">
        <f>Z455+Z456</f>
        <v>93</v>
      </c>
    </row>
    <row r="455" spans="1:26" ht="32.25" outlineLevel="6" thickBot="1">
      <c r="A455" s="88" t="s">
        <v>105</v>
      </c>
      <c r="B455" s="92">
        <v>953</v>
      </c>
      <c r="C455" s="93" t="s">
        <v>13</v>
      </c>
      <c r="D455" s="93" t="s">
        <v>381</v>
      </c>
      <c r="E455" s="93" t="s">
        <v>99</v>
      </c>
      <c r="F455" s="93"/>
      <c r="G455" s="159">
        <v>3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  <c r="Z455" s="159">
        <v>3</v>
      </c>
    </row>
    <row r="456" spans="1:26" ht="16.5" outlineLevel="6" thickBot="1">
      <c r="A456" s="88" t="s">
        <v>106</v>
      </c>
      <c r="B456" s="92">
        <v>953</v>
      </c>
      <c r="C456" s="93" t="s">
        <v>13</v>
      </c>
      <c r="D456" s="93" t="s">
        <v>381</v>
      </c>
      <c r="E456" s="93" t="s">
        <v>100</v>
      </c>
      <c r="F456" s="93"/>
      <c r="G456" s="159">
        <v>90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  <c r="Z456" s="159">
        <v>90</v>
      </c>
    </row>
    <row r="457" spans="1:26" ht="19.5" outlineLevel="6" thickBot="1">
      <c r="A457" s="108" t="s">
        <v>44</v>
      </c>
      <c r="B457" s="18">
        <v>953</v>
      </c>
      <c r="C457" s="14" t="s">
        <v>43</v>
      </c>
      <c r="D457" s="39" t="s">
        <v>276</v>
      </c>
      <c r="E457" s="14" t="s">
        <v>5</v>
      </c>
      <c r="F457" s="14"/>
      <c r="G457" s="154">
        <f>G459</f>
        <v>3365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  <c r="Z457" s="154">
        <f>Z459</f>
        <v>3365</v>
      </c>
    </row>
    <row r="458" spans="1:26" ht="16.5" outlineLevel="6" thickBot="1">
      <c r="A458" s="124" t="s">
        <v>40</v>
      </c>
      <c r="B458" s="18">
        <v>953</v>
      </c>
      <c r="C458" s="39" t="s">
        <v>21</v>
      </c>
      <c r="D458" s="39" t="s">
        <v>276</v>
      </c>
      <c r="E458" s="39" t="s">
        <v>5</v>
      </c>
      <c r="F458" s="39"/>
      <c r="G458" s="160">
        <f>G459</f>
        <v>3365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60">
        <f>Z459</f>
        <v>3365</v>
      </c>
    </row>
    <row r="459" spans="1:26" ht="32.25" outlineLevel="6" thickBot="1">
      <c r="A459" s="112" t="s">
        <v>138</v>
      </c>
      <c r="B459" s="19">
        <v>953</v>
      </c>
      <c r="C459" s="9" t="s">
        <v>21</v>
      </c>
      <c r="D459" s="9" t="s">
        <v>277</v>
      </c>
      <c r="E459" s="9" t="s">
        <v>5</v>
      </c>
      <c r="F459" s="9"/>
      <c r="G459" s="155">
        <f>G460</f>
        <v>3365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55">
        <f>Z460</f>
        <v>3365</v>
      </c>
    </row>
    <row r="460" spans="1:26" ht="32.25" outlineLevel="6" thickBot="1">
      <c r="A460" s="112" t="s">
        <v>139</v>
      </c>
      <c r="B460" s="19">
        <v>953</v>
      </c>
      <c r="C460" s="11" t="s">
        <v>21</v>
      </c>
      <c r="D460" s="11" t="s">
        <v>278</v>
      </c>
      <c r="E460" s="11" t="s">
        <v>5</v>
      </c>
      <c r="F460" s="11"/>
      <c r="G460" s="156">
        <f>G461</f>
        <v>3365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56">
        <f>Z461</f>
        <v>3365</v>
      </c>
    </row>
    <row r="461" spans="1:26" ht="63.75" outlineLevel="6" thickBot="1">
      <c r="A461" s="114" t="s">
        <v>202</v>
      </c>
      <c r="B461" s="90">
        <v>953</v>
      </c>
      <c r="C461" s="91" t="s">
        <v>21</v>
      </c>
      <c r="D461" s="91" t="s">
        <v>382</v>
      </c>
      <c r="E461" s="91" t="s">
        <v>5</v>
      </c>
      <c r="F461" s="91"/>
      <c r="G461" s="157">
        <f>G462</f>
        <v>3365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7">
        <f>Z462</f>
        <v>3365</v>
      </c>
    </row>
    <row r="462" spans="1:26" ht="32.25" outlineLevel="6" thickBot="1">
      <c r="A462" s="5" t="s">
        <v>127</v>
      </c>
      <c r="B462" s="21">
        <v>953</v>
      </c>
      <c r="C462" s="6" t="s">
        <v>21</v>
      </c>
      <c r="D462" s="6" t="s">
        <v>382</v>
      </c>
      <c r="E462" s="6" t="s">
        <v>125</v>
      </c>
      <c r="F462" s="6"/>
      <c r="G462" s="158">
        <f>G463</f>
        <v>3365</v>
      </c>
      <c r="H462" s="32">
        <f aca="true" t="shared" si="95" ref="H462:X462">H463</f>
        <v>0</v>
      </c>
      <c r="I462" s="32">
        <f t="shared" si="95"/>
        <v>0</v>
      </c>
      <c r="J462" s="32">
        <f t="shared" si="95"/>
        <v>0</v>
      </c>
      <c r="K462" s="32">
        <f t="shared" si="95"/>
        <v>0</v>
      </c>
      <c r="L462" s="32">
        <f t="shared" si="95"/>
        <v>0</v>
      </c>
      <c r="M462" s="32">
        <f t="shared" si="95"/>
        <v>0</v>
      </c>
      <c r="N462" s="32">
        <f t="shared" si="95"/>
        <v>0</v>
      </c>
      <c r="O462" s="32">
        <f t="shared" si="95"/>
        <v>0</v>
      </c>
      <c r="P462" s="32">
        <f t="shared" si="95"/>
        <v>0</v>
      </c>
      <c r="Q462" s="32">
        <f t="shared" si="95"/>
        <v>0</v>
      </c>
      <c r="R462" s="32">
        <f t="shared" si="95"/>
        <v>0</v>
      </c>
      <c r="S462" s="32">
        <f t="shared" si="95"/>
        <v>0</v>
      </c>
      <c r="T462" s="32">
        <f t="shared" si="95"/>
        <v>0</v>
      </c>
      <c r="U462" s="32">
        <f t="shared" si="95"/>
        <v>0</v>
      </c>
      <c r="V462" s="32">
        <f t="shared" si="95"/>
        <v>0</v>
      </c>
      <c r="W462" s="32">
        <f t="shared" si="95"/>
        <v>0</v>
      </c>
      <c r="X462" s="67">
        <f t="shared" si="95"/>
        <v>0</v>
      </c>
      <c r="Y462" s="59">
        <v>0</v>
      </c>
      <c r="Z462" s="158">
        <f>Z463</f>
        <v>3365</v>
      </c>
    </row>
    <row r="463" spans="1:26" ht="31.5" outlineLevel="6">
      <c r="A463" s="88" t="s">
        <v>128</v>
      </c>
      <c r="B463" s="92">
        <v>953</v>
      </c>
      <c r="C463" s="93" t="s">
        <v>21</v>
      </c>
      <c r="D463" s="93" t="s">
        <v>382</v>
      </c>
      <c r="E463" s="93" t="s">
        <v>126</v>
      </c>
      <c r="F463" s="93"/>
      <c r="G463" s="159">
        <v>3365</v>
      </c>
      <c r="H463" s="26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44"/>
      <c r="X463" s="65">
        <v>0</v>
      </c>
      <c r="Y463" s="59">
        <v>0</v>
      </c>
      <c r="Z463" s="159">
        <v>3365</v>
      </c>
    </row>
    <row r="464" spans="1:26" ht="18.75">
      <c r="A464" s="48" t="s">
        <v>22</v>
      </c>
      <c r="B464" s="48"/>
      <c r="C464" s="48"/>
      <c r="D464" s="48"/>
      <c r="E464" s="48"/>
      <c r="F464" s="48"/>
      <c r="G464" s="147">
        <f>G362+G10</f>
        <v>584860.41</v>
      </c>
      <c r="H464" s="38" t="e">
        <f>#REF!+#REF!+H362+H10</f>
        <v>#REF!</v>
      </c>
      <c r="I464" s="38" t="e">
        <f>#REF!+#REF!+I362+I10</f>
        <v>#REF!</v>
      </c>
      <c r="J464" s="38" t="e">
        <f>#REF!+#REF!+J362+J10</f>
        <v>#REF!</v>
      </c>
      <c r="K464" s="38" t="e">
        <f>#REF!+#REF!+K362+K10</f>
        <v>#REF!</v>
      </c>
      <c r="L464" s="38" t="e">
        <f>#REF!+#REF!+L362+L10</f>
        <v>#REF!</v>
      </c>
      <c r="M464" s="38" t="e">
        <f>#REF!+#REF!+M362+M10</f>
        <v>#REF!</v>
      </c>
      <c r="N464" s="38" t="e">
        <f>#REF!+#REF!+N362+N10</f>
        <v>#REF!</v>
      </c>
      <c r="O464" s="38" t="e">
        <f>#REF!+#REF!+O362+O10</f>
        <v>#REF!</v>
      </c>
      <c r="P464" s="38" t="e">
        <f>#REF!+#REF!+P362+P10</f>
        <v>#REF!</v>
      </c>
      <c r="Q464" s="38" t="e">
        <f>#REF!+#REF!+Q362+Q10</f>
        <v>#REF!</v>
      </c>
      <c r="R464" s="38" t="e">
        <f>#REF!+#REF!+R362+R10</f>
        <v>#REF!</v>
      </c>
      <c r="S464" s="38" t="e">
        <f>#REF!+#REF!+S362+S10</f>
        <v>#REF!</v>
      </c>
      <c r="T464" s="38" t="e">
        <f>#REF!+#REF!+T362+T10</f>
        <v>#REF!</v>
      </c>
      <c r="U464" s="38" t="e">
        <f>#REF!+#REF!+U362+U10</f>
        <v>#REF!</v>
      </c>
      <c r="V464" s="38" t="e">
        <f>#REF!+#REF!+V362+V10</f>
        <v>#REF!</v>
      </c>
      <c r="W464" s="38" t="e">
        <f>#REF!+#REF!+W362+W10</f>
        <v>#REF!</v>
      </c>
      <c r="X464" s="76" t="e">
        <f>#REF!+#REF!+X362+X10</f>
        <v>#REF!</v>
      </c>
      <c r="Y464" s="56" t="e">
        <f>X464/G464*100</f>
        <v>#REF!</v>
      </c>
      <c r="Z464" s="147">
        <f>Z362+Z10</f>
        <v>586492.41</v>
      </c>
    </row>
    <row r="465" spans="1:23" ht="15.75">
      <c r="A465" s="1"/>
      <c r="B465" s="2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</sheetData>
  <sheetProtection/>
  <autoFilter ref="A9:Z464"/>
  <mergeCells count="5">
    <mergeCell ref="A7:Z7"/>
    <mergeCell ref="B2:W2"/>
    <mergeCell ref="B3:W3"/>
    <mergeCell ref="A6:V6"/>
    <mergeCell ref="B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2015-08-26T23:20:48Z</cp:lastPrinted>
  <dcterms:created xsi:type="dcterms:W3CDTF">2008-11-11T04:53:42Z</dcterms:created>
  <dcterms:modified xsi:type="dcterms:W3CDTF">2016-10-26T03:15:07Z</dcterms:modified>
  <cp:category/>
  <cp:version/>
  <cp:contentType/>
  <cp:contentStatus/>
</cp:coreProperties>
</file>